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15330" windowHeight="6990"/>
  </bookViews>
  <sheets>
    <sheet name="MT EMPLEADOS FIJOS FEBRERO 2022" sheetId="5" r:id="rId1"/>
  </sheets>
  <definedNames>
    <definedName name="_xlnm._FilterDatabase" localSheetId="0" hidden="1">'MT EMPLEADOS FIJOS FEBRERO 2022'!$A$4:$U$832</definedName>
    <definedName name="_xlnm.Print_Area" localSheetId="0">'MT EMPLEADOS FIJOS FEBRERO 2022'!$A$1:$U$863</definedName>
  </definedNames>
  <calcPr calcId="162913"/>
</workbook>
</file>

<file path=xl/calcChain.xml><?xml version="1.0" encoding="utf-8"?>
<calcChain xmlns="http://schemas.openxmlformats.org/spreadsheetml/2006/main">
  <c r="Q167" i="5" l="1"/>
  <c r="R167" i="5"/>
  <c r="T167" i="5" s="1"/>
  <c r="L167" i="5"/>
  <c r="M167" i="5"/>
  <c r="O167" i="5"/>
  <c r="S167" i="5" l="1"/>
  <c r="M183" i="5"/>
  <c r="L183" i="5"/>
  <c r="L82" i="5"/>
  <c r="M82" i="5"/>
  <c r="Q82" i="5"/>
  <c r="Q593" i="5" l="1"/>
  <c r="L593" i="5"/>
  <c r="M593" i="5"/>
  <c r="O593" i="5"/>
  <c r="S593" i="5" l="1"/>
  <c r="Q183" i="5"/>
  <c r="O183" i="5"/>
  <c r="Q184" i="5"/>
  <c r="L184" i="5"/>
  <c r="M184" i="5"/>
  <c r="O184" i="5"/>
  <c r="M209" i="5"/>
  <c r="L209" i="5"/>
  <c r="M207" i="5"/>
  <c r="L207" i="5"/>
  <c r="M206" i="5"/>
  <c r="L206" i="5"/>
  <c r="M208" i="5"/>
  <c r="L208" i="5"/>
  <c r="Q208" i="5"/>
  <c r="L624" i="5"/>
  <c r="M624" i="5"/>
  <c r="O624" i="5"/>
  <c r="L625" i="5"/>
  <c r="M625" i="5"/>
  <c r="O625" i="5"/>
  <c r="Q625" i="5"/>
  <c r="R625" i="5"/>
  <c r="T625" i="5" s="1"/>
  <c r="Q304" i="5"/>
  <c r="L304" i="5"/>
  <c r="M304" i="5"/>
  <c r="O304" i="5"/>
  <c r="Q253" i="5"/>
  <c r="L253" i="5"/>
  <c r="M253" i="5"/>
  <c r="O253" i="5"/>
  <c r="Q820" i="5"/>
  <c r="L820" i="5"/>
  <c r="M820" i="5"/>
  <c r="O820" i="5"/>
  <c r="Q815" i="5"/>
  <c r="L815" i="5"/>
  <c r="M815" i="5"/>
  <c r="O815" i="5"/>
  <c r="Q342" i="5"/>
  <c r="L342" i="5"/>
  <c r="M342" i="5"/>
  <c r="O342" i="5"/>
  <c r="M346" i="5"/>
  <c r="L346" i="5"/>
  <c r="S183" i="5" l="1"/>
  <c r="S184" i="5"/>
  <c r="S253" i="5"/>
  <c r="S624" i="5"/>
  <c r="S625" i="5"/>
  <c r="S304" i="5"/>
  <c r="S820" i="5"/>
  <c r="S815" i="5"/>
  <c r="S342" i="5"/>
  <c r="R585" i="5"/>
  <c r="T585" i="5" s="1"/>
  <c r="R538" i="5"/>
  <c r="T538" i="5" s="1"/>
  <c r="R547" i="5"/>
  <c r="T547" i="5" s="1"/>
  <c r="R546" i="5"/>
  <c r="T546" i="5" s="1"/>
  <c r="R739" i="5"/>
  <c r="T739" i="5" s="1"/>
  <c r="R711" i="5"/>
  <c r="T711" i="5" s="1"/>
  <c r="R709" i="5"/>
  <c r="T709" i="5" s="1"/>
  <c r="R695" i="5"/>
  <c r="T695" i="5" s="1"/>
  <c r="R673" i="5"/>
  <c r="T673" i="5" s="1"/>
  <c r="R639" i="5"/>
  <c r="T639" i="5" s="1"/>
  <c r="R622" i="5"/>
  <c r="T622" i="5" s="1"/>
  <c r="R630" i="5"/>
  <c r="T630" i="5" s="1"/>
  <c r="Q547" i="5"/>
  <c r="L547" i="5"/>
  <c r="M547" i="5"/>
  <c r="O547" i="5"/>
  <c r="Q546" i="5"/>
  <c r="L546" i="5"/>
  <c r="M546" i="5"/>
  <c r="O546" i="5"/>
  <c r="Q538" i="5"/>
  <c r="L538" i="5"/>
  <c r="M538" i="5"/>
  <c r="O538" i="5"/>
  <c r="L533" i="5"/>
  <c r="M533" i="5"/>
  <c r="O533" i="5"/>
  <c r="Q533" i="5"/>
  <c r="R533" i="5"/>
  <c r="T533" i="5" s="1"/>
  <c r="Q585" i="5"/>
  <c r="L585" i="5"/>
  <c r="M585" i="5"/>
  <c r="O585" i="5"/>
  <c r="Q739" i="5"/>
  <c r="L739" i="5"/>
  <c r="M739" i="5"/>
  <c r="O739" i="5"/>
  <c r="Q711" i="5"/>
  <c r="L711" i="5"/>
  <c r="M711" i="5"/>
  <c r="O711" i="5"/>
  <c r="Q709" i="5"/>
  <c r="L709" i="5"/>
  <c r="M709" i="5"/>
  <c r="O709" i="5"/>
  <c r="M695" i="5"/>
  <c r="L695" i="5"/>
  <c r="Q673" i="5"/>
  <c r="L673" i="5"/>
  <c r="M673" i="5"/>
  <c r="O673" i="5"/>
  <c r="Q639" i="5"/>
  <c r="L639" i="5"/>
  <c r="M639" i="5"/>
  <c r="O639" i="5"/>
  <c r="Q630" i="5"/>
  <c r="L630" i="5"/>
  <c r="M630" i="5"/>
  <c r="O630" i="5"/>
  <c r="Q622" i="5"/>
  <c r="L622" i="5"/>
  <c r="M622" i="5"/>
  <c r="O622" i="5"/>
  <c r="S622" i="5" l="1"/>
  <c r="S673" i="5"/>
  <c r="S709" i="5"/>
  <c r="S630" i="5"/>
  <c r="S695" i="5"/>
  <c r="S711" i="5"/>
  <c r="S639" i="5"/>
  <c r="S739" i="5"/>
  <c r="S546" i="5"/>
  <c r="S547" i="5"/>
  <c r="S538" i="5"/>
  <c r="S533" i="5"/>
  <c r="S585" i="5"/>
  <c r="R166" i="5"/>
  <c r="T166" i="5" s="1"/>
  <c r="R174" i="5"/>
  <c r="T174" i="5" s="1"/>
  <c r="R776" i="5"/>
  <c r="R746" i="5"/>
  <c r="R724" i="5"/>
  <c r="R753" i="5"/>
  <c r="T753" i="5" s="1"/>
  <c r="Q767" i="5"/>
  <c r="L767" i="5"/>
  <c r="M767" i="5"/>
  <c r="O767" i="5"/>
  <c r="Q763" i="5"/>
  <c r="L763" i="5"/>
  <c r="M763" i="5"/>
  <c r="O763" i="5"/>
  <c r="Q803" i="5"/>
  <c r="R803" i="5"/>
  <c r="T803" i="5" s="1"/>
  <c r="L803" i="5"/>
  <c r="M803" i="5"/>
  <c r="O803" i="5"/>
  <c r="Q776" i="5"/>
  <c r="L776" i="5"/>
  <c r="M776" i="5"/>
  <c r="O776" i="5"/>
  <c r="R755" i="5"/>
  <c r="T755" i="5" s="1"/>
  <c r="Q755" i="5"/>
  <c r="O755" i="5"/>
  <c r="M755" i="5"/>
  <c r="L755" i="5"/>
  <c r="Q753" i="5"/>
  <c r="L753" i="5"/>
  <c r="M753" i="5"/>
  <c r="O753" i="5"/>
  <c r="Q746" i="5"/>
  <c r="L746" i="5"/>
  <c r="M746" i="5"/>
  <c r="O746" i="5"/>
  <c r="Q724" i="5"/>
  <c r="L724" i="5"/>
  <c r="M724" i="5"/>
  <c r="O724" i="5"/>
  <c r="Q336" i="5"/>
  <c r="R336" i="5"/>
  <c r="T336" i="5" s="1"/>
  <c r="L336" i="5"/>
  <c r="M336" i="5"/>
  <c r="O336" i="5"/>
  <c r="S776" i="5" l="1"/>
  <c r="S753" i="5"/>
  <c r="S803" i="5"/>
  <c r="S767" i="5"/>
  <c r="S763" i="5"/>
  <c r="S755" i="5"/>
  <c r="S746" i="5"/>
  <c r="S724" i="5"/>
  <c r="S336" i="5"/>
  <c r="Q174" i="5"/>
  <c r="L174" i="5"/>
  <c r="M174" i="5"/>
  <c r="O174" i="5"/>
  <c r="Q166" i="5"/>
  <c r="L166" i="5"/>
  <c r="M166" i="5"/>
  <c r="O166" i="5"/>
  <c r="S174" i="5" l="1"/>
  <c r="S166" i="5"/>
  <c r="L313" i="5"/>
  <c r="O362" i="5" l="1"/>
  <c r="M362" i="5"/>
  <c r="L362" i="5"/>
  <c r="Q362" i="5"/>
  <c r="R362" i="5"/>
  <c r="T362" i="5" s="1"/>
  <c r="Q340" i="5"/>
  <c r="R340" i="5"/>
  <c r="T340" i="5" s="1"/>
  <c r="L340" i="5"/>
  <c r="M340" i="5"/>
  <c r="O340" i="5"/>
  <c r="S362" i="5" l="1"/>
  <c r="S340" i="5"/>
  <c r="R57" i="5"/>
  <c r="T57" i="5" s="1"/>
  <c r="Q57" i="5"/>
  <c r="O57" i="5"/>
  <c r="M57" i="5"/>
  <c r="L57" i="5"/>
  <c r="S57" i="5" l="1"/>
  <c r="P832" i="5"/>
  <c r="N832" i="5"/>
  <c r="K832" i="5"/>
  <c r="J832" i="5"/>
  <c r="I832" i="5"/>
  <c r="H832" i="5"/>
  <c r="Q21" i="5" l="1"/>
  <c r="R21" i="5"/>
  <c r="T21" i="5" s="1"/>
  <c r="L21" i="5"/>
  <c r="M21" i="5"/>
  <c r="O21" i="5"/>
  <c r="Q211" i="5"/>
  <c r="R211" i="5"/>
  <c r="T211" i="5" s="1"/>
  <c r="L211" i="5"/>
  <c r="M211" i="5"/>
  <c r="O211" i="5"/>
  <c r="Q90" i="5"/>
  <c r="R90" i="5"/>
  <c r="T90" i="5" s="1"/>
  <c r="L90" i="5"/>
  <c r="M90" i="5"/>
  <c r="O90" i="5"/>
  <c r="Q224" i="5"/>
  <c r="R224" i="5"/>
  <c r="T224" i="5" s="1"/>
  <c r="L224" i="5"/>
  <c r="M224" i="5"/>
  <c r="O224" i="5"/>
  <c r="Q288" i="5"/>
  <c r="R288" i="5"/>
  <c r="T288" i="5" s="1"/>
  <c r="L288" i="5"/>
  <c r="M288" i="5"/>
  <c r="O288" i="5"/>
  <c r="Q794" i="5"/>
  <c r="R794" i="5"/>
  <c r="T794" i="5" s="1"/>
  <c r="L794" i="5"/>
  <c r="M794" i="5"/>
  <c r="O794" i="5"/>
  <c r="R461" i="5"/>
  <c r="T461" i="5" s="1"/>
  <c r="Q461" i="5"/>
  <c r="L461" i="5"/>
  <c r="M461" i="5"/>
  <c r="O461" i="5"/>
  <c r="S224" i="5" l="1"/>
  <c r="S21" i="5"/>
  <c r="S211" i="5"/>
  <c r="S90" i="5"/>
  <c r="S288" i="5"/>
  <c r="S794" i="5"/>
  <c r="S461" i="5"/>
  <c r="L126" i="5"/>
  <c r="M126" i="5"/>
  <c r="O126" i="5"/>
  <c r="Q126" i="5"/>
  <c r="R126" i="5"/>
  <c r="T126" i="5" s="1"/>
  <c r="S126" i="5" l="1"/>
  <c r="L97" i="5"/>
  <c r="M97" i="5"/>
  <c r="O97" i="5"/>
  <c r="Q97" i="5"/>
  <c r="R97" i="5"/>
  <c r="T97" i="5" s="1"/>
  <c r="S97" i="5" l="1"/>
  <c r="Q819" i="5"/>
  <c r="R819" i="5"/>
  <c r="T819" i="5" s="1"/>
  <c r="L819" i="5"/>
  <c r="M819" i="5"/>
  <c r="O819" i="5"/>
  <c r="S819" i="5" l="1"/>
  <c r="Q232" i="5"/>
  <c r="R232" i="5"/>
  <c r="T232" i="5" s="1"/>
  <c r="L232" i="5"/>
  <c r="M232" i="5"/>
  <c r="O232" i="5"/>
  <c r="S232" i="5" l="1"/>
  <c r="R41" i="5" l="1"/>
  <c r="T41" i="5" s="1"/>
  <c r="Q41" i="5"/>
  <c r="O41" i="5"/>
  <c r="M41" i="5"/>
  <c r="L41" i="5"/>
  <c r="R62" i="5"/>
  <c r="T62" i="5" s="1"/>
  <c r="Q62" i="5"/>
  <c r="O62" i="5"/>
  <c r="M62" i="5"/>
  <c r="L62" i="5"/>
  <c r="Q817" i="5"/>
  <c r="R817" i="5"/>
  <c r="T817" i="5" s="1"/>
  <c r="L817" i="5"/>
  <c r="M817" i="5"/>
  <c r="O817" i="5"/>
  <c r="Q371" i="5"/>
  <c r="R371" i="5"/>
  <c r="T371" i="5" s="1"/>
  <c r="L371" i="5"/>
  <c r="M371" i="5"/>
  <c r="O371" i="5"/>
  <c r="R736" i="5"/>
  <c r="T736" i="5" s="1"/>
  <c r="Q736" i="5"/>
  <c r="L736" i="5"/>
  <c r="M736" i="5"/>
  <c r="O736" i="5"/>
  <c r="R733" i="5"/>
  <c r="T733" i="5" s="1"/>
  <c r="Q733" i="5"/>
  <c r="O733" i="5"/>
  <c r="M733" i="5"/>
  <c r="L733" i="5"/>
  <c r="R493" i="5"/>
  <c r="Q493" i="5"/>
  <c r="O493" i="5"/>
  <c r="M493" i="5"/>
  <c r="L493" i="5"/>
  <c r="S41" i="5" l="1"/>
  <c r="S62" i="5"/>
  <c r="S371" i="5"/>
  <c r="T493" i="5"/>
  <c r="S817" i="5"/>
  <c r="S736" i="5"/>
  <c r="S733" i="5"/>
  <c r="S493" i="5"/>
  <c r="Q61" i="5" l="1"/>
  <c r="R61" i="5"/>
  <c r="T61" i="5" s="1"/>
  <c r="L61" i="5"/>
  <c r="M61" i="5"/>
  <c r="O61" i="5"/>
  <c r="Q20" i="5"/>
  <c r="R20" i="5"/>
  <c r="T20" i="5" s="1"/>
  <c r="L20" i="5"/>
  <c r="M20" i="5"/>
  <c r="O20" i="5"/>
  <c r="Q98" i="5"/>
  <c r="R98" i="5"/>
  <c r="T98" i="5" s="1"/>
  <c r="L98" i="5"/>
  <c r="M98" i="5"/>
  <c r="O98" i="5"/>
  <c r="Q572" i="5"/>
  <c r="R572" i="5"/>
  <c r="T572" i="5" s="1"/>
  <c r="L572" i="5"/>
  <c r="M572" i="5"/>
  <c r="O572" i="5"/>
  <c r="S20" i="5" l="1"/>
  <c r="S61" i="5"/>
  <c r="S98" i="5"/>
  <c r="S572" i="5"/>
  <c r="Q210" i="5" l="1"/>
  <c r="R210" i="5"/>
  <c r="T210" i="5" s="1"/>
  <c r="L210" i="5"/>
  <c r="M210" i="5"/>
  <c r="O210" i="5"/>
  <c r="Q191" i="5"/>
  <c r="R191" i="5"/>
  <c r="T191" i="5" s="1"/>
  <c r="L191" i="5"/>
  <c r="M191" i="5"/>
  <c r="O191" i="5"/>
  <c r="Q58" i="5"/>
  <c r="R58" i="5"/>
  <c r="T58" i="5" s="1"/>
  <c r="L58" i="5"/>
  <c r="M58" i="5"/>
  <c r="O58" i="5"/>
  <c r="S210" i="5" l="1"/>
  <c r="S191" i="5"/>
  <c r="S58" i="5"/>
  <c r="Q326" i="5"/>
  <c r="R326" i="5"/>
  <c r="T326" i="5" s="1"/>
  <c r="L326" i="5"/>
  <c r="M326" i="5"/>
  <c r="O326" i="5"/>
  <c r="S326" i="5" l="1"/>
  <c r="Q706" i="5" l="1"/>
  <c r="R706" i="5"/>
  <c r="L706" i="5"/>
  <c r="M706" i="5"/>
  <c r="O706" i="5"/>
  <c r="Q479" i="5"/>
  <c r="R479" i="5"/>
  <c r="L479" i="5"/>
  <c r="M479" i="5"/>
  <c r="O479" i="5"/>
  <c r="S706" i="5" l="1"/>
  <c r="T706" i="5"/>
  <c r="T479" i="5"/>
  <c r="S479" i="5"/>
  <c r="O195" i="5"/>
  <c r="R195" i="5"/>
  <c r="T195" i="5" s="1"/>
  <c r="Q195" i="5"/>
  <c r="M195" i="5"/>
  <c r="L195" i="5"/>
  <c r="S195" i="5" l="1"/>
  <c r="Q209" i="5"/>
  <c r="R209" i="5"/>
  <c r="T209" i="5" s="1"/>
  <c r="O209" i="5"/>
  <c r="Q207" i="5"/>
  <c r="R207" i="5"/>
  <c r="T207" i="5" s="1"/>
  <c r="O207" i="5"/>
  <c r="Q206" i="5"/>
  <c r="R206" i="5"/>
  <c r="T206" i="5" s="1"/>
  <c r="O206" i="5"/>
  <c r="Q205" i="5"/>
  <c r="R205" i="5"/>
  <c r="T205" i="5" s="1"/>
  <c r="L205" i="5"/>
  <c r="M205" i="5"/>
  <c r="O205" i="5"/>
  <c r="Q198" i="5"/>
  <c r="R198" i="5"/>
  <c r="T198" i="5" s="1"/>
  <c r="L198" i="5"/>
  <c r="M198" i="5"/>
  <c r="O198" i="5"/>
  <c r="Q236" i="5"/>
  <c r="R236" i="5"/>
  <c r="T236" i="5" s="1"/>
  <c r="L236" i="5"/>
  <c r="M236" i="5"/>
  <c r="O236" i="5"/>
  <c r="Q134" i="5"/>
  <c r="R134" i="5"/>
  <c r="T134" i="5" s="1"/>
  <c r="L134" i="5"/>
  <c r="M134" i="5"/>
  <c r="O134" i="5"/>
  <c r="Q40" i="5"/>
  <c r="R40" i="5"/>
  <c r="T40" i="5" s="1"/>
  <c r="L40" i="5"/>
  <c r="M40" i="5"/>
  <c r="O40" i="5"/>
  <c r="Q240" i="5"/>
  <c r="R240" i="5"/>
  <c r="T240" i="5" s="1"/>
  <c r="L240" i="5"/>
  <c r="M240" i="5"/>
  <c r="O240" i="5"/>
  <c r="S207" i="5" l="1"/>
  <c r="S209" i="5"/>
  <c r="S206" i="5"/>
  <c r="S205" i="5"/>
  <c r="S236" i="5"/>
  <c r="S198" i="5"/>
  <c r="S40" i="5"/>
  <c r="S134" i="5"/>
  <c r="S240" i="5"/>
  <c r="Q616" i="5"/>
  <c r="R616" i="5"/>
  <c r="T616" i="5" s="1"/>
  <c r="L616" i="5"/>
  <c r="M616" i="5"/>
  <c r="O616" i="5"/>
  <c r="Q530" i="5"/>
  <c r="R530" i="5"/>
  <c r="L530" i="5"/>
  <c r="M530" i="5"/>
  <c r="O530" i="5"/>
  <c r="Q289" i="5"/>
  <c r="R289" i="5"/>
  <c r="L289" i="5"/>
  <c r="M289" i="5"/>
  <c r="O289" i="5"/>
  <c r="Q765" i="5"/>
  <c r="R765" i="5"/>
  <c r="L765" i="5"/>
  <c r="M765" i="5"/>
  <c r="O765" i="5"/>
  <c r="Q787" i="5"/>
  <c r="R787" i="5"/>
  <c r="T787" i="5" s="1"/>
  <c r="L787" i="5"/>
  <c r="M787" i="5"/>
  <c r="O787" i="5"/>
  <c r="Q757" i="5"/>
  <c r="R757" i="5"/>
  <c r="L757" i="5"/>
  <c r="M757" i="5"/>
  <c r="O757" i="5"/>
  <c r="Q759" i="5"/>
  <c r="R759" i="5"/>
  <c r="L759" i="5"/>
  <c r="M759" i="5"/>
  <c r="O759" i="5"/>
  <c r="Q317" i="5"/>
  <c r="R317" i="5"/>
  <c r="T317" i="5" s="1"/>
  <c r="L317" i="5"/>
  <c r="M317" i="5"/>
  <c r="O317" i="5"/>
  <c r="Q364" i="5"/>
  <c r="R364" i="5"/>
  <c r="T364" i="5" s="1"/>
  <c r="L364" i="5"/>
  <c r="M364" i="5"/>
  <c r="O364" i="5"/>
  <c r="S530" i="5" l="1"/>
  <c r="S616" i="5"/>
  <c r="T530" i="5"/>
  <c r="T289" i="5"/>
  <c r="S289" i="5"/>
  <c r="T765" i="5"/>
  <c r="S765" i="5"/>
  <c r="S787" i="5"/>
  <c r="T757" i="5"/>
  <c r="S757" i="5"/>
  <c r="T759" i="5"/>
  <c r="S759" i="5"/>
  <c r="S317" i="5"/>
  <c r="S364" i="5"/>
  <c r="Q529" i="5" l="1"/>
  <c r="R529" i="5"/>
  <c r="L529" i="5"/>
  <c r="M529" i="5"/>
  <c r="O529" i="5"/>
  <c r="Q684" i="5"/>
  <c r="R684" i="5"/>
  <c r="L684" i="5"/>
  <c r="M684" i="5"/>
  <c r="O684" i="5"/>
  <c r="Q715" i="5"/>
  <c r="R715" i="5"/>
  <c r="T715" i="5" s="1"/>
  <c r="L715" i="5"/>
  <c r="M715" i="5"/>
  <c r="O715" i="5"/>
  <c r="S715" i="5" l="1"/>
  <c r="T529" i="5"/>
  <c r="S529" i="5"/>
  <c r="T684" i="5"/>
  <c r="S684" i="5"/>
  <c r="Q714" i="5"/>
  <c r="R714" i="5"/>
  <c r="L714" i="5"/>
  <c r="M714" i="5"/>
  <c r="O714" i="5"/>
  <c r="Q39" i="5"/>
  <c r="R39" i="5"/>
  <c r="T39" i="5" s="1"/>
  <c r="L39" i="5"/>
  <c r="M39" i="5"/>
  <c r="O39" i="5"/>
  <c r="S714" i="5" l="1"/>
  <c r="T714" i="5"/>
  <c r="S39" i="5"/>
  <c r="R804" i="5"/>
  <c r="R802" i="5"/>
  <c r="R798" i="5"/>
  <c r="R797" i="5"/>
  <c r="R801" i="5"/>
  <c r="R800" i="5"/>
  <c r="R799" i="5"/>
  <c r="R796" i="5"/>
  <c r="R710" i="5"/>
  <c r="R791" i="5"/>
  <c r="R790" i="5"/>
  <c r="R792" i="5"/>
  <c r="R793" i="5"/>
  <c r="R788" i="5"/>
  <c r="R781" i="5"/>
  <c r="R782" i="5"/>
  <c r="R786" i="5"/>
  <c r="R783" i="5"/>
  <c r="R785" i="5"/>
  <c r="R784" i="5"/>
  <c r="R778" i="5"/>
  <c r="R774" i="5"/>
  <c r="R775" i="5"/>
  <c r="R777" i="5"/>
  <c r="R700" i="5"/>
  <c r="R771" i="5"/>
  <c r="R789" i="5"/>
  <c r="R773" i="5"/>
  <c r="R386" i="5"/>
  <c r="R772" i="5"/>
  <c r="R770" i="5"/>
  <c r="R305" i="5"/>
  <c r="R303" i="5"/>
  <c r="R302" i="5"/>
  <c r="R762" i="5"/>
  <c r="R766" i="5"/>
  <c r="R764" i="5"/>
  <c r="R768" i="5"/>
  <c r="R761" i="5"/>
  <c r="R664" i="5"/>
  <c r="R540" i="5"/>
  <c r="R284" i="5"/>
  <c r="R274" i="5"/>
  <c r="R275" i="5"/>
  <c r="R283" i="5"/>
  <c r="R282" i="5"/>
  <c r="R281" i="5"/>
  <c r="R271" i="5"/>
  <c r="R270" i="5"/>
  <c r="R269" i="5"/>
  <c r="R268" i="5"/>
  <c r="R280" i="5"/>
  <c r="R279" i="5"/>
  <c r="R265" i="5"/>
  <c r="R267" i="5"/>
  <c r="R285" i="5"/>
  <c r="R278" i="5"/>
  <c r="R264" i="5"/>
  <c r="R277" i="5"/>
  <c r="R272" i="5"/>
  <c r="R266" i="5"/>
  <c r="R273" i="5"/>
  <c r="R286" i="5"/>
  <c r="R795" i="5"/>
  <c r="R756" i="5"/>
  <c r="R758" i="5"/>
  <c r="R752" i="5"/>
  <c r="R754" i="5"/>
  <c r="R750" i="5"/>
  <c r="R751" i="5"/>
  <c r="R760" i="5"/>
  <c r="R748" i="5"/>
  <c r="R745" i="5"/>
  <c r="R744" i="5"/>
  <c r="R747" i="5"/>
  <c r="R769" i="5"/>
  <c r="R740" i="5"/>
  <c r="R742" i="5"/>
  <c r="R741" i="5"/>
  <c r="R737" i="5"/>
  <c r="R732" i="5"/>
  <c r="R727" i="5"/>
  <c r="R729" i="5"/>
  <c r="R728" i="5"/>
  <c r="R735" i="5"/>
  <c r="R730" i="5"/>
  <c r="R726" i="5"/>
  <c r="R723" i="5"/>
  <c r="R722" i="5"/>
  <c r="R633" i="5"/>
  <c r="R725" i="5"/>
  <c r="R721" i="5"/>
  <c r="R720" i="5"/>
  <c r="R719" i="5"/>
  <c r="R718" i="5"/>
  <c r="R713" i="5"/>
  <c r="R712" i="5"/>
  <c r="R716" i="5"/>
  <c r="R381" i="5"/>
  <c r="R707" i="5"/>
  <c r="R573" i="5"/>
  <c r="R708" i="5"/>
  <c r="R738" i="5"/>
  <c r="R702" i="5"/>
  <c r="R701" i="5"/>
  <c r="R704" i="5"/>
  <c r="R703" i="5"/>
  <c r="R705" i="5"/>
  <c r="R696" i="5"/>
  <c r="R699" i="5"/>
  <c r="R698" i="5"/>
  <c r="R697" i="5"/>
  <c r="R694" i="5"/>
  <c r="R693" i="5"/>
  <c r="R689" i="5"/>
  <c r="R688" i="5"/>
  <c r="R676" i="5"/>
  <c r="R687" i="5"/>
  <c r="R686" i="5"/>
  <c r="R690" i="5"/>
  <c r="R691" i="5"/>
  <c r="R681" i="5"/>
  <c r="R680" i="5"/>
  <c r="R683" i="5"/>
  <c r="R679" i="5"/>
  <c r="R678" i="5"/>
  <c r="R685" i="5"/>
  <c r="R682" i="5"/>
  <c r="R587" i="5"/>
  <c r="R544" i="5"/>
  <c r="R677" i="5"/>
  <c r="R675" i="5"/>
  <c r="R669" i="5"/>
  <c r="R734" i="5"/>
  <c r="R674" i="5"/>
  <c r="R672" i="5"/>
  <c r="R671" i="5"/>
  <c r="R670" i="5"/>
  <c r="R668" i="5"/>
  <c r="R667" i="5"/>
  <c r="R666" i="5"/>
  <c r="R665" i="5"/>
  <c r="R658" i="5"/>
  <c r="R656" i="5"/>
  <c r="R661" i="5"/>
  <c r="R663" i="5"/>
  <c r="R660" i="5"/>
  <c r="R662" i="5"/>
  <c r="R659" i="5"/>
  <c r="R655" i="5"/>
  <c r="R657" i="5"/>
  <c r="R692" i="5"/>
  <c r="R654" i="5"/>
  <c r="R653" i="5"/>
  <c r="R652" i="5"/>
  <c r="R649" i="5"/>
  <c r="R743" i="5"/>
  <c r="R647" i="5"/>
  <c r="R650" i="5"/>
  <c r="R646" i="5"/>
  <c r="R645" i="5"/>
  <c r="R648" i="5"/>
  <c r="R644" i="5"/>
  <c r="R642" i="5"/>
  <c r="R635" i="5"/>
  <c r="R637" i="5"/>
  <c r="R640" i="5"/>
  <c r="R638" i="5"/>
  <c r="R634" i="5"/>
  <c r="R636" i="5"/>
  <c r="R717" i="5"/>
  <c r="R629" i="5"/>
  <c r="R632" i="5"/>
  <c r="R628" i="5"/>
  <c r="R623" i="5"/>
  <c r="R627" i="5"/>
  <c r="R626" i="5"/>
  <c r="R631" i="5"/>
  <c r="R621" i="5"/>
  <c r="R619" i="5"/>
  <c r="R779" i="5"/>
  <c r="R620" i="5"/>
  <c r="R612" i="5"/>
  <c r="R611" i="5"/>
  <c r="R749" i="5"/>
  <c r="R613" i="5"/>
  <c r="R615" i="5"/>
  <c r="R617" i="5"/>
  <c r="R614" i="5"/>
  <c r="R610" i="5"/>
  <c r="R608" i="5"/>
  <c r="R607" i="5"/>
  <c r="R605" i="5"/>
  <c r="R601" i="5"/>
  <c r="R602" i="5"/>
  <c r="R604" i="5"/>
  <c r="R603" i="5"/>
  <c r="R532" i="5"/>
  <c r="R600" i="5"/>
  <c r="R592" i="5"/>
  <c r="R591" i="5"/>
  <c r="R606" i="5"/>
  <c r="R599" i="5"/>
  <c r="R598" i="5"/>
  <c r="R590" i="5"/>
  <c r="R589" i="5"/>
  <c r="R588" i="5"/>
  <c r="R597" i="5"/>
  <c r="R596" i="5"/>
  <c r="R595" i="5"/>
  <c r="R594" i="5"/>
  <c r="R580" i="5"/>
  <c r="R581" i="5"/>
  <c r="R579" i="5"/>
  <c r="R574" i="5"/>
  <c r="R578" i="5"/>
  <c r="R584" i="5"/>
  <c r="R577" i="5"/>
  <c r="R576" i="5"/>
  <c r="R586" i="5"/>
  <c r="R583" i="5"/>
  <c r="R582" i="5"/>
  <c r="R575" i="5"/>
  <c r="R569" i="5"/>
  <c r="R571" i="5"/>
  <c r="R570" i="5"/>
  <c r="R731" i="5"/>
  <c r="R651" i="5"/>
  <c r="R568" i="5"/>
  <c r="R559" i="5"/>
  <c r="R558" i="5"/>
  <c r="R557" i="5"/>
  <c r="R567" i="5"/>
  <c r="R561" i="5"/>
  <c r="R560" i="5"/>
  <c r="R555" i="5"/>
  <c r="R566" i="5"/>
  <c r="R562" i="5"/>
  <c r="R565" i="5"/>
  <c r="R564" i="5"/>
  <c r="R563" i="5"/>
  <c r="R556" i="5"/>
  <c r="R463" i="5"/>
  <c r="R552" i="5"/>
  <c r="R548" i="5"/>
  <c r="R545" i="5"/>
  <c r="R553" i="5"/>
  <c r="R551" i="5"/>
  <c r="R543" i="5"/>
  <c r="R542" i="5"/>
  <c r="R541" i="5"/>
  <c r="R549" i="5"/>
  <c r="R550" i="5"/>
  <c r="R609" i="5"/>
  <c r="R535" i="5"/>
  <c r="R618" i="5"/>
  <c r="R534" i="5"/>
  <c r="R539" i="5"/>
  <c r="R537" i="5"/>
  <c r="R536" i="5"/>
  <c r="R531" i="5"/>
  <c r="R528" i="5"/>
  <c r="R525" i="5"/>
  <c r="R504" i="5"/>
  <c r="R513" i="5"/>
  <c r="R514" i="5"/>
  <c r="R515" i="5"/>
  <c r="R503" i="5"/>
  <c r="R502" i="5"/>
  <c r="R492" i="5"/>
  <c r="R501" i="5"/>
  <c r="R516" i="5"/>
  <c r="R527" i="5"/>
  <c r="R526" i="5"/>
  <c r="R524" i="5"/>
  <c r="R500" i="5"/>
  <c r="R482" i="5"/>
  <c r="R499" i="5"/>
  <c r="R498" i="5"/>
  <c r="R497" i="5"/>
  <c r="R496" i="5"/>
  <c r="R517" i="5"/>
  <c r="R512" i="5"/>
  <c r="R511" i="5"/>
  <c r="R509" i="5"/>
  <c r="R510" i="5"/>
  <c r="R508" i="5"/>
  <c r="R507" i="5"/>
  <c r="R506" i="5"/>
  <c r="R505" i="5"/>
  <c r="R523" i="5"/>
  <c r="R522" i="5"/>
  <c r="R521" i="5"/>
  <c r="R520" i="5"/>
  <c r="R519" i="5"/>
  <c r="R518" i="5"/>
  <c r="R495" i="5"/>
  <c r="R641" i="5"/>
  <c r="R494" i="5"/>
  <c r="R469" i="5"/>
  <c r="R465" i="5"/>
  <c r="R468" i="5"/>
  <c r="R467" i="5"/>
  <c r="R477" i="5"/>
  <c r="R475" i="5"/>
  <c r="R474" i="5"/>
  <c r="R473" i="5"/>
  <c r="R472" i="5"/>
  <c r="R643" i="5"/>
  <c r="R471" i="5"/>
  <c r="R137" i="5"/>
  <c r="R487" i="5"/>
  <c r="R491" i="5"/>
  <c r="R470" i="5"/>
  <c r="R462" i="5"/>
  <c r="R489" i="5"/>
  <c r="R480" i="5"/>
  <c r="R486" i="5"/>
  <c r="R476" i="5"/>
  <c r="R490" i="5"/>
  <c r="R464" i="5"/>
  <c r="R466" i="5"/>
  <c r="R483" i="5"/>
  <c r="R485" i="5"/>
  <c r="R488" i="5"/>
  <c r="R484" i="5"/>
  <c r="R478" i="5"/>
  <c r="R481" i="5"/>
  <c r="R460" i="5"/>
  <c r="R459" i="5"/>
  <c r="R457" i="5"/>
  <c r="R454" i="5"/>
  <c r="R443" i="5"/>
  <c r="R453" i="5"/>
  <c r="R452" i="5"/>
  <c r="R456" i="5"/>
  <c r="R437" i="5"/>
  <c r="R431" i="5"/>
  <c r="R451" i="5"/>
  <c r="R442" i="5"/>
  <c r="R441" i="5"/>
  <c r="R440" i="5"/>
  <c r="R438" i="5"/>
  <c r="R439" i="5"/>
  <c r="R455" i="5"/>
  <c r="R450" i="5"/>
  <c r="R436" i="5"/>
  <c r="R458" i="5"/>
  <c r="R449" i="5"/>
  <c r="R445" i="5"/>
  <c r="R448" i="5"/>
  <c r="R447" i="5"/>
  <c r="R444" i="5"/>
  <c r="R446" i="5"/>
  <c r="R435" i="5"/>
  <c r="R434" i="5"/>
  <c r="R433" i="5"/>
  <c r="R432" i="5"/>
  <c r="R554" i="5"/>
  <c r="R423" i="5"/>
  <c r="R422" i="5"/>
  <c r="R421" i="5"/>
  <c r="R420" i="5"/>
  <c r="R419" i="5"/>
  <c r="R418" i="5"/>
  <c r="R417" i="5"/>
  <c r="R413" i="5"/>
  <c r="R416" i="5"/>
  <c r="R415" i="5"/>
  <c r="R414" i="5"/>
  <c r="R65" i="5"/>
  <c r="R63" i="5"/>
  <c r="R64" i="5"/>
  <c r="R66" i="5"/>
  <c r="R60" i="5"/>
  <c r="R204" i="5"/>
  <c r="R59" i="5"/>
  <c r="R124" i="5"/>
  <c r="R129" i="5"/>
  <c r="R125" i="5"/>
  <c r="R138" i="5"/>
  <c r="R117" i="5"/>
  <c r="R127" i="5"/>
  <c r="R130" i="5"/>
  <c r="R118" i="5"/>
  <c r="R131" i="5"/>
  <c r="R128" i="5"/>
  <c r="R132" i="5"/>
  <c r="R56" i="5"/>
  <c r="R133" i="5"/>
  <c r="R139" i="5"/>
  <c r="R140" i="5"/>
  <c r="R135" i="5"/>
  <c r="R136" i="5"/>
  <c r="R26" i="5"/>
  <c r="R23" i="5"/>
  <c r="R31" i="5"/>
  <c r="R7" i="5"/>
  <c r="R8" i="5"/>
  <c r="R9" i="5"/>
  <c r="R10" i="5"/>
  <c r="R11" i="5"/>
  <c r="R12" i="5"/>
  <c r="R13" i="5"/>
  <c r="R36" i="5"/>
  <c r="R25" i="5"/>
  <c r="R27" i="5"/>
  <c r="R15" i="5"/>
  <c r="R37" i="5"/>
  <c r="R14" i="5"/>
  <c r="R16" i="5"/>
  <c r="R42" i="5"/>
  <c r="R28" i="5"/>
  <c r="R29" i="5"/>
  <c r="R32" i="5"/>
  <c r="R17" i="5"/>
  <c r="R38" i="5"/>
  <c r="R33" i="5"/>
  <c r="R34" i="5"/>
  <c r="R18" i="5"/>
  <c r="R30" i="5"/>
  <c r="R35" i="5"/>
  <c r="R19" i="5"/>
  <c r="R24" i="5"/>
  <c r="R203" i="5"/>
  <c r="R94" i="5"/>
  <c r="R95" i="5"/>
  <c r="R96" i="5"/>
  <c r="R91" i="5"/>
  <c r="R92" i="5"/>
  <c r="R119" i="5"/>
  <c r="R93" i="5"/>
  <c r="R69" i="5"/>
  <c r="R67" i="5"/>
  <c r="R78" i="5"/>
  <c r="R75" i="5"/>
  <c r="R73" i="5"/>
  <c r="R74" i="5"/>
  <c r="R76" i="5"/>
  <c r="R77" i="5"/>
  <c r="R72" i="5"/>
  <c r="R79" i="5"/>
  <c r="R80" i="5"/>
  <c r="R81" i="5"/>
  <c r="R123" i="5"/>
  <c r="R122" i="5"/>
  <c r="R70" i="5"/>
  <c r="R71" i="5"/>
  <c r="R120" i="5"/>
  <c r="R83" i="5"/>
  <c r="R84" i="5"/>
  <c r="R85" i="5"/>
  <c r="R87" i="5"/>
  <c r="R88" i="5"/>
  <c r="R89" i="5"/>
  <c r="R86" i="5"/>
  <c r="R55" i="5"/>
  <c r="R276" i="5"/>
  <c r="R233" i="5"/>
  <c r="R234" i="5"/>
  <c r="R235" i="5"/>
  <c r="R237" i="5"/>
  <c r="R238" i="5"/>
  <c r="R241" i="5"/>
  <c r="R242" i="5"/>
  <c r="R239" i="5"/>
  <c r="R244" i="5"/>
  <c r="R246" i="5"/>
  <c r="R245" i="5"/>
  <c r="R243" i="5"/>
  <c r="R247" i="5"/>
  <c r="R165" i="5"/>
  <c r="R170" i="5"/>
  <c r="R171" i="5"/>
  <c r="R172" i="5"/>
  <c r="R177" i="5"/>
  <c r="R333" i="5"/>
  <c r="R175" i="5"/>
  <c r="R182" i="5"/>
  <c r="R176" i="5"/>
  <c r="R185" i="5"/>
  <c r="R181" i="5"/>
  <c r="R178" i="5"/>
  <c r="R179" i="5"/>
  <c r="R173" i="5"/>
  <c r="R180" i="5"/>
  <c r="R186" i="5"/>
  <c r="R187" i="5"/>
  <c r="R188" i="5"/>
  <c r="R189" i="5"/>
  <c r="R193" i="5"/>
  <c r="R192" i="5"/>
  <c r="R226" i="5"/>
  <c r="R227" i="5"/>
  <c r="R219" i="5"/>
  <c r="R228" i="5"/>
  <c r="R220" i="5"/>
  <c r="R225" i="5"/>
  <c r="R221" i="5"/>
  <c r="R229" i="5"/>
  <c r="R222" i="5"/>
  <c r="R218" i="5"/>
  <c r="R230" i="5"/>
  <c r="R231" i="5"/>
  <c r="R223" i="5"/>
  <c r="R216" i="5"/>
  <c r="R196" i="5"/>
  <c r="R217" i="5"/>
  <c r="R200" i="5"/>
  <c r="R197" i="5"/>
  <c r="R199" i="5"/>
  <c r="R213" i="5"/>
  <c r="R214" i="5"/>
  <c r="R215" i="5"/>
  <c r="R201" i="5"/>
  <c r="R68" i="5"/>
  <c r="R202" i="5"/>
  <c r="R22" i="5"/>
  <c r="R194" i="5"/>
  <c r="R212" i="5"/>
  <c r="R169" i="5"/>
  <c r="R168" i="5"/>
  <c r="R145" i="5"/>
  <c r="R146" i="5"/>
  <c r="R142" i="5"/>
  <c r="R144" i="5"/>
  <c r="R141" i="5"/>
  <c r="R143" i="5"/>
  <c r="R147" i="5"/>
  <c r="R148" i="5"/>
  <c r="R149" i="5"/>
  <c r="R190" i="5"/>
  <c r="R152" i="5"/>
  <c r="R150" i="5"/>
  <c r="R153" i="5"/>
  <c r="R151" i="5"/>
  <c r="R154" i="5"/>
  <c r="R155" i="5"/>
  <c r="R160" i="5"/>
  <c r="R156" i="5"/>
  <c r="R157" i="5"/>
  <c r="R158" i="5"/>
  <c r="R159" i="5"/>
  <c r="R162" i="5"/>
  <c r="R161" i="5"/>
  <c r="R164" i="5"/>
  <c r="R163" i="5"/>
  <c r="R48" i="5"/>
  <c r="R50" i="5"/>
  <c r="R49" i="5"/>
  <c r="R53" i="5"/>
  <c r="R54" i="5"/>
  <c r="R52" i="5"/>
  <c r="R51" i="5"/>
  <c r="R100" i="5"/>
  <c r="R99" i="5"/>
  <c r="R121" i="5"/>
  <c r="R102" i="5"/>
  <c r="R103" i="5"/>
  <c r="R101" i="5"/>
  <c r="R104" i="5"/>
  <c r="R107" i="5"/>
  <c r="R108" i="5"/>
  <c r="R106" i="5"/>
  <c r="R105" i="5"/>
  <c r="R113" i="5"/>
  <c r="R110" i="5"/>
  <c r="R111" i="5"/>
  <c r="R116" i="5"/>
  <c r="R112" i="5"/>
  <c r="R114" i="5"/>
  <c r="R115" i="5"/>
  <c r="R109" i="5"/>
  <c r="R252" i="5"/>
  <c r="R251" i="5"/>
  <c r="R249" i="5"/>
  <c r="R256" i="5"/>
  <c r="R248" i="5"/>
  <c r="R254" i="5"/>
  <c r="R250" i="5"/>
  <c r="R255" i="5"/>
  <c r="R298" i="5"/>
  <c r="R299" i="5"/>
  <c r="R300" i="5"/>
  <c r="R301" i="5"/>
  <c r="R319" i="5"/>
  <c r="R320" i="5"/>
  <c r="R306" i="5"/>
  <c r="R307" i="5"/>
  <c r="R308" i="5"/>
  <c r="R309" i="5"/>
  <c r="R310" i="5"/>
  <c r="R311" i="5"/>
  <c r="R312" i="5"/>
  <c r="R313" i="5"/>
  <c r="R314" i="5"/>
  <c r="R315" i="5"/>
  <c r="R316" i="5"/>
  <c r="R297" i="5"/>
  <c r="R261" i="5"/>
  <c r="R263" i="5"/>
  <c r="R260" i="5"/>
  <c r="R262" i="5"/>
  <c r="R259" i="5"/>
  <c r="R258" i="5"/>
  <c r="R257" i="5"/>
  <c r="R287" i="5"/>
  <c r="R290" i="5"/>
  <c r="R292" i="5"/>
  <c r="R291" i="5"/>
  <c r="R293" i="5"/>
  <c r="R296" i="5"/>
  <c r="R295" i="5"/>
  <c r="R294" i="5"/>
  <c r="R318" i="5"/>
  <c r="R328" i="5"/>
  <c r="R335" i="5"/>
  <c r="R341" i="5"/>
  <c r="R329" i="5"/>
  <c r="R332" i="5"/>
  <c r="R330" i="5"/>
  <c r="R331" i="5"/>
  <c r="R337" i="5"/>
  <c r="R338" i="5"/>
  <c r="R339" i="5"/>
  <c r="R334" i="5"/>
  <c r="R348" i="5"/>
  <c r="R349" i="5"/>
  <c r="R358" i="5"/>
  <c r="R359" i="5"/>
  <c r="R363" i="5"/>
  <c r="R367" i="5"/>
  <c r="R351" i="5"/>
  <c r="R368" i="5"/>
  <c r="R352" i="5"/>
  <c r="R350" i="5"/>
  <c r="R353" i="5"/>
  <c r="R354" i="5"/>
  <c r="R355" i="5"/>
  <c r="R356" i="5"/>
  <c r="R369" i="5"/>
  <c r="R361" i="5"/>
  <c r="R370" i="5"/>
  <c r="R357" i="5"/>
  <c r="R360" i="5"/>
  <c r="R376" i="5"/>
  <c r="R375" i="5"/>
  <c r="R377" i="5"/>
  <c r="R378" i="5"/>
  <c r="R373" i="5"/>
  <c r="R374" i="5"/>
  <c r="R372" i="5"/>
  <c r="R379" i="5"/>
  <c r="R380" i="5"/>
  <c r="R387" i="5"/>
  <c r="R388" i="5"/>
  <c r="R389" i="5"/>
  <c r="R390" i="5"/>
  <c r="R391" i="5"/>
  <c r="R382" i="5"/>
  <c r="R392" i="5"/>
  <c r="R393" i="5"/>
  <c r="R383" i="5"/>
  <c r="R394" i="5"/>
  <c r="R395" i="5"/>
  <c r="R396" i="5"/>
  <c r="R397" i="5"/>
  <c r="R384" i="5"/>
  <c r="R398" i="5"/>
  <c r="R399" i="5"/>
  <c r="R400" i="5"/>
  <c r="R401" i="5"/>
  <c r="R425" i="5"/>
  <c r="R428" i="5"/>
  <c r="R429" i="5"/>
  <c r="R385" i="5"/>
  <c r="R430" i="5"/>
  <c r="R426" i="5"/>
  <c r="R402" i="5"/>
  <c r="R427" i="5"/>
  <c r="R424" i="5"/>
  <c r="R403" i="5"/>
  <c r="R404" i="5"/>
  <c r="R405" i="5"/>
  <c r="R412" i="5"/>
  <c r="R406" i="5"/>
  <c r="R407" i="5"/>
  <c r="R408" i="5"/>
  <c r="R409" i="5"/>
  <c r="R410" i="5"/>
  <c r="R411" i="5"/>
  <c r="R344" i="5"/>
  <c r="R347" i="5"/>
  <c r="R345" i="5"/>
  <c r="R346" i="5"/>
  <c r="R343" i="5"/>
  <c r="R365" i="5"/>
  <c r="R366" i="5"/>
  <c r="R43" i="5"/>
  <c r="R45" i="5"/>
  <c r="R46" i="5"/>
  <c r="R44" i="5"/>
  <c r="R47" i="5"/>
  <c r="R818" i="5"/>
  <c r="R821" i="5"/>
  <c r="R822" i="5"/>
  <c r="R823" i="5"/>
  <c r="R824" i="5"/>
  <c r="R826" i="5"/>
  <c r="R827" i="5"/>
  <c r="R829" i="5"/>
  <c r="R830" i="5"/>
  <c r="R825" i="5"/>
  <c r="R831" i="5"/>
  <c r="R828" i="5"/>
  <c r="R806" i="5"/>
  <c r="R807" i="5"/>
  <c r="R814" i="5"/>
  <c r="R816" i="5"/>
  <c r="R810" i="5"/>
  <c r="R811" i="5"/>
  <c r="R808" i="5"/>
  <c r="R813" i="5"/>
  <c r="R809" i="5"/>
  <c r="R805" i="5"/>
  <c r="R812" i="5"/>
  <c r="R321" i="5"/>
  <c r="R323" i="5"/>
  <c r="R322" i="5"/>
  <c r="R324" i="5"/>
  <c r="R327" i="5"/>
  <c r="R325" i="5"/>
  <c r="R832" i="5" l="1"/>
  <c r="T681" i="5"/>
  <c r="Q681" i="5"/>
  <c r="O681" i="5"/>
  <c r="M681" i="5"/>
  <c r="L681" i="5"/>
  <c r="S681" i="5" l="1"/>
  <c r="Q334" i="5" l="1"/>
  <c r="T334" i="5"/>
  <c r="L334" i="5"/>
  <c r="M334" i="5"/>
  <c r="O334" i="5"/>
  <c r="Q459" i="5"/>
  <c r="T459" i="5"/>
  <c r="L459" i="5"/>
  <c r="M459" i="5"/>
  <c r="O459" i="5"/>
  <c r="Q528" i="5"/>
  <c r="T528" i="5"/>
  <c r="L528" i="5"/>
  <c r="M528" i="5"/>
  <c r="O528" i="5"/>
  <c r="Q457" i="5"/>
  <c r="T457" i="5"/>
  <c r="L457" i="5"/>
  <c r="M457" i="5"/>
  <c r="O457" i="5"/>
  <c r="Q696" i="5"/>
  <c r="T696" i="5"/>
  <c r="L696" i="5"/>
  <c r="M696" i="5"/>
  <c r="O696" i="5"/>
  <c r="Q568" i="5"/>
  <c r="T568" i="5"/>
  <c r="L568" i="5"/>
  <c r="M568" i="5"/>
  <c r="O568" i="5"/>
  <c r="Q454" i="5"/>
  <c r="T454" i="5"/>
  <c r="L454" i="5"/>
  <c r="M454" i="5"/>
  <c r="O454" i="5"/>
  <c r="Q552" i="5"/>
  <c r="T552" i="5"/>
  <c r="L552" i="5"/>
  <c r="M552" i="5"/>
  <c r="O552" i="5"/>
  <c r="Q339" i="5"/>
  <c r="T339" i="5"/>
  <c r="L339" i="5"/>
  <c r="M339" i="5"/>
  <c r="O339" i="5"/>
  <c r="S457" i="5" l="1"/>
  <c r="S334" i="5"/>
  <c r="S528" i="5"/>
  <c r="S459" i="5"/>
  <c r="S696" i="5"/>
  <c r="S552" i="5"/>
  <c r="S339" i="5"/>
  <c r="S568" i="5"/>
  <c r="S454" i="5"/>
  <c r="Q778" i="5"/>
  <c r="T778" i="5"/>
  <c r="L778" i="5"/>
  <c r="M778" i="5"/>
  <c r="O778" i="5"/>
  <c r="Q788" i="5"/>
  <c r="T788" i="5"/>
  <c r="L788" i="5"/>
  <c r="M788" i="5"/>
  <c r="O788" i="5"/>
  <c r="Q460" i="5"/>
  <c r="T460" i="5"/>
  <c r="L460" i="5"/>
  <c r="M460" i="5"/>
  <c r="O460" i="5"/>
  <c r="Q338" i="5"/>
  <c r="T338" i="5"/>
  <c r="L338" i="5"/>
  <c r="M338" i="5"/>
  <c r="O338" i="5"/>
  <c r="Q535" i="5"/>
  <c r="T535" i="5"/>
  <c r="L535" i="5"/>
  <c r="M535" i="5"/>
  <c r="O535" i="5"/>
  <c r="S535" i="5" l="1"/>
  <c r="S778" i="5"/>
  <c r="S338" i="5"/>
  <c r="S460" i="5"/>
  <c r="S788" i="5"/>
  <c r="Q290" i="5"/>
  <c r="T290" i="5"/>
  <c r="L290" i="5"/>
  <c r="M290" i="5"/>
  <c r="O290" i="5"/>
  <c r="Q726" i="5"/>
  <c r="T726" i="5"/>
  <c r="L726" i="5"/>
  <c r="M726" i="5"/>
  <c r="O726" i="5"/>
  <c r="Q301" i="5"/>
  <c r="T301" i="5"/>
  <c r="L301" i="5"/>
  <c r="M301" i="5"/>
  <c r="O301" i="5"/>
  <c r="S726" i="5" l="1"/>
  <c r="S290" i="5"/>
  <c r="S301" i="5"/>
  <c r="T59" i="5"/>
  <c r="Q59" i="5"/>
  <c r="O59" i="5"/>
  <c r="M59" i="5"/>
  <c r="L59" i="5"/>
  <c r="S59" i="5" l="1"/>
  <c r="Q223" i="5"/>
  <c r="T223" i="5"/>
  <c r="L223" i="5"/>
  <c r="M223" i="5"/>
  <c r="O223" i="5"/>
  <c r="S223" i="5" l="1"/>
  <c r="Q24" i="5"/>
  <c r="T24" i="5"/>
  <c r="L24" i="5"/>
  <c r="M24" i="5"/>
  <c r="O24" i="5"/>
  <c r="S24" i="5" l="1"/>
  <c r="T771" i="5" l="1"/>
  <c r="Q771" i="5"/>
  <c r="O771" i="5"/>
  <c r="M771" i="5"/>
  <c r="L771" i="5"/>
  <c r="T324" i="5"/>
  <c r="T327" i="5"/>
  <c r="T325" i="5"/>
  <c r="Q324" i="5"/>
  <c r="Q327" i="5"/>
  <c r="Q325" i="5"/>
  <c r="O324" i="5"/>
  <c r="O327" i="5"/>
  <c r="O325" i="5"/>
  <c r="M324" i="5"/>
  <c r="M327" i="5"/>
  <c r="M325" i="5"/>
  <c r="L324" i="5"/>
  <c r="L327" i="5"/>
  <c r="L325" i="5"/>
  <c r="T321" i="5"/>
  <c r="T323" i="5"/>
  <c r="T322" i="5"/>
  <c r="Q321" i="5"/>
  <c r="Q323" i="5"/>
  <c r="Q322" i="5"/>
  <c r="O321" i="5"/>
  <c r="O323" i="5"/>
  <c r="O322" i="5"/>
  <c r="M321" i="5"/>
  <c r="M323" i="5"/>
  <c r="M322" i="5"/>
  <c r="L321" i="5"/>
  <c r="L323" i="5"/>
  <c r="L322" i="5"/>
  <c r="T318" i="5"/>
  <c r="T328" i="5"/>
  <c r="T335" i="5"/>
  <c r="T341" i="5"/>
  <c r="T329" i="5"/>
  <c r="T332" i="5"/>
  <c r="T330" i="5"/>
  <c r="T331" i="5"/>
  <c r="T337" i="5"/>
  <c r="T348" i="5"/>
  <c r="T349" i="5"/>
  <c r="T358" i="5"/>
  <c r="T359" i="5"/>
  <c r="T363" i="5"/>
  <c r="T367" i="5"/>
  <c r="T351" i="5"/>
  <c r="T368" i="5"/>
  <c r="T352" i="5"/>
  <c r="T350" i="5"/>
  <c r="T353" i="5"/>
  <c r="T354" i="5"/>
  <c r="T355" i="5"/>
  <c r="T356" i="5"/>
  <c r="T369" i="5"/>
  <c r="T361" i="5"/>
  <c r="T370" i="5"/>
  <c r="T357" i="5"/>
  <c r="T360" i="5"/>
  <c r="T376" i="5"/>
  <c r="T375" i="5"/>
  <c r="T377" i="5"/>
  <c r="T378" i="5"/>
  <c r="T373" i="5"/>
  <c r="T374" i="5"/>
  <c r="T372" i="5"/>
  <c r="T379" i="5"/>
  <c r="T380" i="5"/>
  <c r="T718" i="5"/>
  <c r="T719" i="5"/>
  <c r="T720" i="5"/>
  <c r="T721" i="5"/>
  <c r="T725" i="5"/>
  <c r="T633" i="5"/>
  <c r="T722" i="5"/>
  <c r="T723" i="5"/>
  <c r="T730" i="5"/>
  <c r="T735" i="5"/>
  <c r="T728" i="5"/>
  <c r="T727" i="5"/>
  <c r="T732" i="5"/>
  <c r="T737" i="5"/>
  <c r="T747" i="5"/>
  <c r="T744" i="5"/>
  <c r="T745" i="5"/>
  <c r="T748" i="5"/>
  <c r="T751" i="5"/>
  <c r="T750" i="5"/>
  <c r="T754" i="5"/>
  <c r="T752" i="5"/>
  <c r="T758" i="5"/>
  <c r="T756" i="5"/>
  <c r="T795" i="5"/>
  <c r="T770" i="5"/>
  <c r="T772" i="5"/>
  <c r="T386" i="5"/>
  <c r="T773" i="5"/>
  <c r="T789" i="5"/>
  <c r="T777" i="5"/>
  <c r="T775" i="5"/>
  <c r="T774" i="5"/>
  <c r="T785" i="5"/>
  <c r="T783" i="5"/>
  <c r="T786" i="5"/>
  <c r="T782" i="5"/>
  <c r="T781" i="5"/>
  <c r="T796" i="5"/>
  <c r="T799" i="5"/>
  <c r="T800" i="5"/>
  <c r="T801" i="5"/>
  <c r="T797" i="5"/>
  <c r="T798" i="5"/>
  <c r="T802" i="5"/>
  <c r="T804" i="5"/>
  <c r="T664" i="5"/>
  <c r="T761" i="5"/>
  <c r="T768" i="5"/>
  <c r="T764" i="5"/>
  <c r="T766" i="5"/>
  <c r="T762" i="5"/>
  <c r="T792" i="5"/>
  <c r="T790" i="5"/>
  <c r="T791" i="5"/>
  <c r="T387" i="5"/>
  <c r="T388" i="5"/>
  <c r="T389" i="5"/>
  <c r="T390" i="5"/>
  <c r="T391" i="5"/>
  <c r="T382" i="5"/>
  <c r="T392" i="5"/>
  <c r="T393" i="5"/>
  <c r="T383" i="5"/>
  <c r="T394" i="5"/>
  <c r="T395" i="5"/>
  <c r="T396" i="5"/>
  <c r="T397" i="5"/>
  <c r="T384" i="5"/>
  <c r="T398" i="5"/>
  <c r="T399" i="5"/>
  <c r="T400" i="5"/>
  <c r="T401" i="5"/>
  <c r="T425" i="5"/>
  <c r="T428" i="5"/>
  <c r="T429" i="5"/>
  <c r="T385" i="5"/>
  <c r="T430" i="5"/>
  <c r="T426" i="5"/>
  <c r="T402" i="5"/>
  <c r="T427" i="5"/>
  <c r="T424" i="5"/>
  <c r="T403" i="5"/>
  <c r="T404" i="5"/>
  <c r="T405" i="5"/>
  <c r="T412" i="5"/>
  <c r="T406" i="5"/>
  <c r="T407" i="5"/>
  <c r="T408" i="5"/>
  <c r="T409" i="5"/>
  <c r="T410" i="5"/>
  <c r="T411" i="5"/>
  <c r="T607" i="5"/>
  <c r="T779" i="5"/>
  <c r="T619" i="5"/>
  <c r="T621" i="5"/>
  <c r="T626" i="5"/>
  <c r="T627" i="5"/>
  <c r="T623" i="5"/>
  <c r="T628" i="5"/>
  <c r="T632" i="5"/>
  <c r="T629" i="5"/>
  <c r="T636" i="5"/>
  <c r="T634" i="5"/>
  <c r="T638" i="5"/>
  <c r="T640" i="5"/>
  <c r="T637" i="5"/>
  <c r="T635" i="5"/>
  <c r="T644" i="5"/>
  <c r="T648" i="5"/>
  <c r="T645" i="5"/>
  <c r="T646" i="5"/>
  <c r="T650" i="5"/>
  <c r="T647" i="5"/>
  <c r="T743" i="5"/>
  <c r="T653" i="5"/>
  <c r="T654" i="5"/>
  <c r="T692" i="5"/>
  <c r="T657" i="5"/>
  <c r="T655" i="5"/>
  <c r="T659" i="5"/>
  <c r="T662" i="5"/>
  <c r="T660" i="5"/>
  <c r="T663" i="5"/>
  <c r="T661" i="5"/>
  <c r="T656" i="5"/>
  <c r="T666" i="5"/>
  <c r="T667" i="5"/>
  <c r="T668" i="5"/>
  <c r="T670" i="5"/>
  <c r="T671" i="5"/>
  <c r="T672" i="5"/>
  <c r="T674" i="5"/>
  <c r="T734" i="5"/>
  <c r="T669" i="5"/>
  <c r="T570" i="5"/>
  <c r="T571" i="5"/>
  <c r="T544" i="5"/>
  <c r="T587" i="5"/>
  <c r="T682" i="5"/>
  <c r="T685" i="5"/>
  <c r="T678" i="5"/>
  <c r="T679" i="5"/>
  <c r="T683" i="5"/>
  <c r="T680" i="5"/>
  <c r="T694" i="5"/>
  <c r="T697" i="5"/>
  <c r="T690" i="5"/>
  <c r="T686" i="5"/>
  <c r="T687" i="5"/>
  <c r="T676" i="5"/>
  <c r="T688" i="5"/>
  <c r="T689" i="5"/>
  <c r="T703" i="5"/>
  <c r="T704" i="5"/>
  <c r="T701" i="5"/>
  <c r="T702" i="5"/>
  <c r="T738" i="5"/>
  <c r="T573" i="5"/>
  <c r="T707" i="5"/>
  <c r="T716" i="5"/>
  <c r="T712" i="5"/>
  <c r="T713" i="5"/>
  <c r="T595" i="5"/>
  <c r="T596" i="5"/>
  <c r="T597" i="5"/>
  <c r="T588" i="5"/>
  <c r="T589" i="5"/>
  <c r="T590" i="5"/>
  <c r="T598" i="5"/>
  <c r="T599" i="5"/>
  <c r="T606" i="5"/>
  <c r="T591" i="5"/>
  <c r="T592" i="5"/>
  <c r="T532" i="5"/>
  <c r="T603" i="5"/>
  <c r="T604" i="5"/>
  <c r="T602" i="5"/>
  <c r="T601" i="5"/>
  <c r="T742" i="5"/>
  <c r="T740" i="5"/>
  <c r="T575" i="5"/>
  <c r="T582" i="5"/>
  <c r="T583" i="5"/>
  <c r="T586" i="5"/>
  <c r="T576" i="5"/>
  <c r="T577" i="5"/>
  <c r="T584" i="5"/>
  <c r="T578" i="5"/>
  <c r="T574" i="5"/>
  <c r="T579" i="5"/>
  <c r="T581" i="5"/>
  <c r="T580" i="5"/>
  <c r="T536" i="5"/>
  <c r="T537" i="5"/>
  <c r="T539" i="5"/>
  <c r="T534" i="5"/>
  <c r="T618" i="5"/>
  <c r="T550" i="5"/>
  <c r="T549" i="5"/>
  <c r="T541" i="5"/>
  <c r="T542" i="5"/>
  <c r="T543" i="5"/>
  <c r="T551" i="5"/>
  <c r="T553" i="5"/>
  <c r="T545" i="5"/>
  <c r="T548" i="5"/>
  <c r="T556" i="5"/>
  <c r="T563" i="5"/>
  <c r="T564" i="5"/>
  <c r="T565" i="5"/>
  <c r="T562" i="5"/>
  <c r="T566" i="5"/>
  <c r="T555" i="5"/>
  <c r="T560" i="5"/>
  <c r="T561" i="5"/>
  <c r="T567" i="5"/>
  <c r="T557" i="5"/>
  <c r="T558" i="5"/>
  <c r="T559" i="5"/>
  <c r="T494" i="5"/>
  <c r="T641" i="5"/>
  <c r="T495" i="5"/>
  <c r="T518" i="5"/>
  <c r="T519" i="5"/>
  <c r="T520" i="5"/>
  <c r="T521" i="5"/>
  <c r="T522" i="5"/>
  <c r="T523" i="5"/>
  <c r="T505" i="5"/>
  <c r="T506" i="5"/>
  <c r="T507" i="5"/>
  <c r="T508" i="5"/>
  <c r="T510" i="5"/>
  <c r="T509" i="5"/>
  <c r="T511" i="5"/>
  <c r="T512" i="5"/>
  <c r="T517" i="5"/>
  <c r="T496" i="5"/>
  <c r="T497" i="5"/>
  <c r="T498" i="5"/>
  <c r="T499" i="5"/>
  <c r="T482" i="5"/>
  <c r="T500" i="5"/>
  <c r="T524" i="5"/>
  <c r="T526" i="5"/>
  <c r="T527" i="5"/>
  <c r="T516" i="5"/>
  <c r="T501" i="5"/>
  <c r="T492" i="5"/>
  <c r="T502" i="5"/>
  <c r="T503" i="5"/>
  <c r="T651" i="5"/>
  <c r="T415" i="5"/>
  <c r="T416" i="5"/>
  <c r="T413" i="5"/>
  <c r="T417" i="5"/>
  <c r="T418" i="5"/>
  <c r="T419" i="5"/>
  <c r="T420" i="5"/>
  <c r="T421" i="5"/>
  <c r="T422" i="5"/>
  <c r="T423" i="5"/>
  <c r="T554" i="5"/>
  <c r="T432" i="5"/>
  <c r="T433" i="5"/>
  <c r="T434" i="5"/>
  <c r="T435" i="5"/>
  <c r="T446" i="5"/>
  <c r="T444" i="5"/>
  <c r="T447" i="5"/>
  <c r="T448" i="5"/>
  <c r="T445" i="5"/>
  <c r="T449" i="5"/>
  <c r="T458" i="5"/>
  <c r="T436" i="5"/>
  <c r="T450" i="5"/>
  <c r="T455" i="5"/>
  <c r="T439" i="5"/>
  <c r="T438" i="5"/>
  <c r="T440" i="5"/>
  <c r="T441" i="5"/>
  <c r="T442" i="5"/>
  <c r="T451" i="5"/>
  <c r="T431" i="5"/>
  <c r="T437" i="5"/>
  <c r="T456" i="5"/>
  <c r="T452" i="5"/>
  <c r="T453" i="5"/>
  <c r="T478" i="5"/>
  <c r="T484" i="5"/>
  <c r="T488" i="5"/>
  <c r="T485" i="5"/>
  <c r="T483" i="5"/>
  <c r="T466" i="5"/>
  <c r="T464" i="5"/>
  <c r="T490" i="5"/>
  <c r="T476" i="5"/>
  <c r="T486" i="5"/>
  <c r="T480" i="5"/>
  <c r="T489" i="5"/>
  <c r="T462" i="5"/>
  <c r="T470" i="5"/>
  <c r="T491" i="5"/>
  <c r="T487" i="5"/>
  <c r="T137" i="5"/>
  <c r="T471" i="5"/>
  <c r="T643" i="5"/>
  <c r="T472" i="5"/>
  <c r="T473" i="5"/>
  <c r="T474" i="5"/>
  <c r="T475" i="5"/>
  <c r="T477" i="5"/>
  <c r="T467" i="5"/>
  <c r="T468" i="5"/>
  <c r="T465" i="5"/>
  <c r="T469" i="5"/>
  <c r="T614" i="5"/>
  <c r="T617" i="5"/>
  <c r="T615" i="5"/>
  <c r="T613" i="5"/>
  <c r="T749" i="5"/>
  <c r="T611" i="5"/>
  <c r="T612" i="5"/>
  <c r="T344" i="5"/>
  <c r="T347" i="5"/>
  <c r="T345" i="5"/>
  <c r="T346" i="5"/>
  <c r="T343" i="5"/>
  <c r="T365" i="5"/>
  <c r="T366" i="5"/>
  <c r="T515" i="5"/>
  <c r="T443" i="5"/>
  <c r="T43" i="5"/>
  <c r="T45" i="5"/>
  <c r="T46" i="5"/>
  <c r="T44" i="5"/>
  <c r="T47" i="5"/>
  <c r="T658" i="5"/>
  <c r="T513" i="5"/>
  <c r="T504" i="5"/>
  <c r="T525" i="5"/>
  <c r="T818" i="5"/>
  <c r="T821" i="5"/>
  <c r="T822" i="5"/>
  <c r="T823" i="5"/>
  <c r="T824" i="5"/>
  <c r="T826" i="5"/>
  <c r="T827" i="5"/>
  <c r="T829" i="5"/>
  <c r="T830" i="5"/>
  <c r="T825" i="5"/>
  <c r="T831" i="5"/>
  <c r="T828" i="5"/>
  <c r="T806" i="5"/>
  <c r="T807" i="5"/>
  <c r="T814" i="5"/>
  <c r="T816" i="5"/>
  <c r="T810" i="5"/>
  <c r="T811" i="5"/>
  <c r="T808" i="5"/>
  <c r="T813" i="5"/>
  <c r="T809" i="5"/>
  <c r="T805" i="5"/>
  <c r="T812" i="5"/>
  <c r="T729" i="5"/>
  <c r="T514" i="5"/>
  <c r="Q318" i="5"/>
  <c r="Q328" i="5"/>
  <c r="Q335" i="5"/>
  <c r="Q341" i="5"/>
  <c r="Q329" i="5"/>
  <c r="Q332" i="5"/>
  <c r="Q330" i="5"/>
  <c r="Q331" i="5"/>
  <c r="Q337" i="5"/>
  <c r="Q348" i="5"/>
  <c r="Q349" i="5"/>
  <c r="Q358" i="5"/>
  <c r="Q359" i="5"/>
  <c r="Q363" i="5"/>
  <c r="Q367" i="5"/>
  <c r="Q351" i="5"/>
  <c r="Q368" i="5"/>
  <c r="Q352" i="5"/>
  <c r="Q350" i="5"/>
  <c r="Q353" i="5"/>
  <c r="Q354" i="5"/>
  <c r="Q355" i="5"/>
  <c r="Q356" i="5"/>
  <c r="Q369" i="5"/>
  <c r="Q361" i="5"/>
  <c r="Q370" i="5"/>
  <c r="Q357" i="5"/>
  <c r="Q360" i="5"/>
  <c r="Q376" i="5"/>
  <c r="Q375" i="5"/>
  <c r="Q377" i="5"/>
  <c r="Q378" i="5"/>
  <c r="Q373" i="5"/>
  <c r="Q374" i="5"/>
  <c r="Q372" i="5"/>
  <c r="Q379" i="5"/>
  <c r="Q380" i="5"/>
  <c r="Q718" i="5"/>
  <c r="Q719" i="5"/>
  <c r="Q720" i="5"/>
  <c r="Q721" i="5"/>
  <c r="Q725" i="5"/>
  <c r="Q633" i="5"/>
  <c r="Q722" i="5"/>
  <c r="Q723" i="5"/>
  <c r="Q730" i="5"/>
  <c r="Q735" i="5"/>
  <c r="Q728" i="5"/>
  <c r="Q727" i="5"/>
  <c r="Q732" i="5"/>
  <c r="Q737" i="5"/>
  <c r="Q769" i="5"/>
  <c r="Q747" i="5"/>
  <c r="Q744" i="5"/>
  <c r="Q745" i="5"/>
  <c r="Q748" i="5"/>
  <c r="Q760" i="5"/>
  <c r="Q751" i="5"/>
  <c r="Q750" i="5"/>
  <c r="Q754" i="5"/>
  <c r="Q752" i="5"/>
  <c r="Q758" i="5"/>
  <c r="Q756" i="5"/>
  <c r="Q795" i="5"/>
  <c r="Q770" i="5"/>
  <c r="Q772" i="5"/>
  <c r="Q386" i="5"/>
  <c r="Q773" i="5"/>
  <c r="Q789" i="5"/>
  <c r="Q700" i="5"/>
  <c r="Q777" i="5"/>
  <c r="Q775" i="5"/>
  <c r="Q774" i="5"/>
  <c r="Q784" i="5"/>
  <c r="Q785" i="5"/>
  <c r="Q783" i="5"/>
  <c r="Q786" i="5"/>
  <c r="Q782" i="5"/>
  <c r="Q781" i="5"/>
  <c r="Q710" i="5"/>
  <c r="Q796" i="5"/>
  <c r="Q799" i="5"/>
  <c r="Q800" i="5"/>
  <c r="Q801" i="5"/>
  <c r="Q797" i="5"/>
  <c r="Q798" i="5"/>
  <c r="Q802" i="5"/>
  <c r="Q804" i="5"/>
  <c r="Q540" i="5"/>
  <c r="Q664" i="5"/>
  <c r="Q761" i="5"/>
  <c r="Q768" i="5"/>
  <c r="Q764" i="5"/>
  <c r="Q766" i="5"/>
  <c r="Q762" i="5"/>
  <c r="Q793" i="5"/>
  <c r="Q792" i="5"/>
  <c r="Q790" i="5"/>
  <c r="Q791" i="5"/>
  <c r="Q387" i="5"/>
  <c r="Q388" i="5"/>
  <c r="Q389" i="5"/>
  <c r="Q390" i="5"/>
  <c r="Q391" i="5"/>
  <c r="Q382" i="5"/>
  <c r="Q392" i="5"/>
  <c r="Q393" i="5"/>
  <c r="Q383" i="5"/>
  <c r="Q394" i="5"/>
  <c r="Q395" i="5"/>
  <c r="Q396" i="5"/>
  <c r="Q397" i="5"/>
  <c r="Q384" i="5"/>
  <c r="Q398" i="5"/>
  <c r="Q399" i="5"/>
  <c r="Q400" i="5"/>
  <c r="Q401" i="5"/>
  <c r="Q425" i="5"/>
  <c r="Q428" i="5"/>
  <c r="Q429" i="5"/>
  <c r="Q385" i="5"/>
  <c r="Q430" i="5"/>
  <c r="Q426" i="5"/>
  <c r="Q402" i="5"/>
  <c r="Q427" i="5"/>
  <c r="Q424" i="5"/>
  <c r="Q403" i="5"/>
  <c r="Q404" i="5"/>
  <c r="Q405" i="5"/>
  <c r="Q412" i="5"/>
  <c r="Q406" i="5"/>
  <c r="Q407" i="5"/>
  <c r="Q408" i="5"/>
  <c r="Q409" i="5"/>
  <c r="Q410" i="5"/>
  <c r="Q411" i="5"/>
  <c r="Q605" i="5"/>
  <c r="Q607" i="5"/>
  <c r="Q620" i="5"/>
  <c r="Q779" i="5"/>
  <c r="Q619" i="5"/>
  <c r="Q621" i="5"/>
  <c r="Q631" i="5"/>
  <c r="Q626" i="5"/>
  <c r="Q627" i="5"/>
  <c r="Q623" i="5"/>
  <c r="Q628" i="5"/>
  <c r="Q632" i="5"/>
  <c r="Q629" i="5"/>
  <c r="Q717" i="5"/>
  <c r="Q636" i="5"/>
  <c r="Q634" i="5"/>
  <c r="Q638" i="5"/>
  <c r="Q640" i="5"/>
  <c r="Q637" i="5"/>
  <c r="Q635" i="5"/>
  <c r="Q642" i="5"/>
  <c r="Q644" i="5"/>
  <c r="Q648" i="5"/>
  <c r="Q645" i="5"/>
  <c r="Q646" i="5"/>
  <c r="Q650" i="5"/>
  <c r="Q647" i="5"/>
  <c r="Q743" i="5"/>
  <c r="Q652" i="5"/>
  <c r="Q653" i="5"/>
  <c r="Q654" i="5"/>
  <c r="Q692" i="5"/>
  <c r="Q657" i="5"/>
  <c r="Q655" i="5"/>
  <c r="Q659" i="5"/>
  <c r="Q662" i="5"/>
  <c r="Q660" i="5"/>
  <c r="Q663" i="5"/>
  <c r="Q661" i="5"/>
  <c r="Q656" i="5"/>
  <c r="Q665" i="5"/>
  <c r="Q666" i="5"/>
  <c r="Q667" i="5"/>
  <c r="Q668" i="5"/>
  <c r="Q670" i="5"/>
  <c r="Q671" i="5"/>
  <c r="Q672" i="5"/>
  <c r="Q674" i="5"/>
  <c r="Q734" i="5"/>
  <c r="Q669" i="5"/>
  <c r="Q731" i="5"/>
  <c r="Q570" i="5"/>
  <c r="Q571" i="5"/>
  <c r="Q677" i="5"/>
  <c r="Q544" i="5"/>
  <c r="Q587" i="5"/>
  <c r="Q682" i="5"/>
  <c r="Q685" i="5"/>
  <c r="Q678" i="5"/>
  <c r="Q679" i="5"/>
  <c r="Q683" i="5"/>
  <c r="Q680" i="5"/>
  <c r="Q693" i="5"/>
  <c r="Q694" i="5"/>
  <c r="Q697" i="5"/>
  <c r="Q691" i="5"/>
  <c r="Q690" i="5"/>
  <c r="Q686" i="5"/>
  <c r="Q687" i="5"/>
  <c r="Q676" i="5"/>
  <c r="Q688" i="5"/>
  <c r="Q689" i="5"/>
  <c r="Q705" i="5"/>
  <c r="Q703" i="5"/>
  <c r="Q704" i="5"/>
  <c r="Q701" i="5"/>
  <c r="Q702" i="5"/>
  <c r="Q738" i="5"/>
  <c r="Q708" i="5"/>
  <c r="Q573" i="5"/>
  <c r="Q707" i="5"/>
  <c r="Q381" i="5"/>
  <c r="Q716" i="5"/>
  <c r="Q712" i="5"/>
  <c r="Q713" i="5"/>
  <c r="Q594" i="5"/>
  <c r="Q595" i="5"/>
  <c r="Q596" i="5"/>
  <c r="Q597" i="5"/>
  <c r="Q588" i="5"/>
  <c r="Q589" i="5"/>
  <c r="Q590" i="5"/>
  <c r="Q598" i="5"/>
  <c r="Q599" i="5"/>
  <c r="Q606" i="5"/>
  <c r="Q591" i="5"/>
  <c r="Q592" i="5"/>
  <c r="Q600" i="5"/>
  <c r="Q532" i="5"/>
  <c r="Q603" i="5"/>
  <c r="Q604" i="5"/>
  <c r="Q602" i="5"/>
  <c r="Q601" i="5"/>
  <c r="Q741" i="5"/>
  <c r="Q742" i="5"/>
  <c r="Q740" i="5"/>
  <c r="Q569" i="5"/>
  <c r="Q575" i="5"/>
  <c r="Q582" i="5"/>
  <c r="Q583" i="5"/>
  <c r="Q586" i="5"/>
  <c r="Q576" i="5"/>
  <c r="Q577" i="5"/>
  <c r="Q584" i="5"/>
  <c r="Q578" i="5"/>
  <c r="Q574" i="5"/>
  <c r="Q579" i="5"/>
  <c r="Q581" i="5"/>
  <c r="Q580" i="5"/>
  <c r="Q531" i="5"/>
  <c r="Q536" i="5"/>
  <c r="Q537" i="5"/>
  <c r="Q539" i="5"/>
  <c r="Q534" i="5"/>
  <c r="Q618" i="5"/>
  <c r="Q609" i="5"/>
  <c r="Q550" i="5"/>
  <c r="Q549" i="5"/>
  <c r="Q541" i="5"/>
  <c r="Q542" i="5"/>
  <c r="Q543" i="5"/>
  <c r="Q551" i="5"/>
  <c r="Q553" i="5"/>
  <c r="Q545" i="5"/>
  <c r="Q548" i="5"/>
  <c r="Q463" i="5"/>
  <c r="Q556" i="5"/>
  <c r="Q563" i="5"/>
  <c r="Q564" i="5"/>
  <c r="Q565" i="5"/>
  <c r="Q562" i="5"/>
  <c r="Q566" i="5"/>
  <c r="Q555" i="5"/>
  <c r="Q560" i="5"/>
  <c r="Q561" i="5"/>
  <c r="Q567" i="5"/>
  <c r="Q557" i="5"/>
  <c r="Q558" i="5"/>
  <c r="Q559" i="5"/>
  <c r="Q494" i="5"/>
  <c r="Q641" i="5"/>
  <c r="Q495" i="5"/>
  <c r="Q518" i="5"/>
  <c r="Q519" i="5"/>
  <c r="Q520" i="5"/>
  <c r="Q521" i="5"/>
  <c r="Q522" i="5"/>
  <c r="Q523" i="5"/>
  <c r="Q505" i="5"/>
  <c r="Q506" i="5"/>
  <c r="Q507" i="5"/>
  <c r="Q508" i="5"/>
  <c r="Q510" i="5"/>
  <c r="Q509" i="5"/>
  <c r="Q511" i="5"/>
  <c r="Q512" i="5"/>
  <c r="Q517" i="5"/>
  <c r="Q496" i="5"/>
  <c r="Q497" i="5"/>
  <c r="Q498" i="5"/>
  <c r="Q499" i="5"/>
  <c r="Q482" i="5"/>
  <c r="Q500" i="5"/>
  <c r="Q524" i="5"/>
  <c r="Q526" i="5"/>
  <c r="Q527" i="5"/>
  <c r="Q516" i="5"/>
  <c r="Q501" i="5"/>
  <c r="Q492" i="5"/>
  <c r="Q502" i="5"/>
  <c r="Q503" i="5"/>
  <c r="Q651" i="5"/>
  <c r="Q414" i="5"/>
  <c r="Q415" i="5"/>
  <c r="Q416" i="5"/>
  <c r="Q413" i="5"/>
  <c r="Q417" i="5"/>
  <c r="Q418" i="5"/>
  <c r="Q419" i="5"/>
  <c r="Q420" i="5"/>
  <c r="Q421" i="5"/>
  <c r="Q422" i="5"/>
  <c r="Q423" i="5"/>
  <c r="Q554" i="5"/>
  <c r="Q432" i="5"/>
  <c r="Q433" i="5"/>
  <c r="Q434" i="5"/>
  <c r="Q435" i="5"/>
  <c r="Q446" i="5"/>
  <c r="Q444" i="5"/>
  <c r="Q447" i="5"/>
  <c r="Q448" i="5"/>
  <c r="Q445" i="5"/>
  <c r="Q449" i="5"/>
  <c r="Q458" i="5"/>
  <c r="Q436" i="5"/>
  <c r="Q450" i="5"/>
  <c r="Q455" i="5"/>
  <c r="Q439" i="5"/>
  <c r="Q438" i="5"/>
  <c r="Q440" i="5"/>
  <c r="Q441" i="5"/>
  <c r="Q442" i="5"/>
  <c r="Q451" i="5"/>
  <c r="Q431" i="5"/>
  <c r="Q437" i="5"/>
  <c r="Q456" i="5"/>
  <c r="Q452" i="5"/>
  <c r="Q453" i="5"/>
  <c r="Q481" i="5"/>
  <c r="Q478" i="5"/>
  <c r="Q484" i="5"/>
  <c r="Q488" i="5"/>
  <c r="Q485" i="5"/>
  <c r="Q483" i="5"/>
  <c r="Q466" i="5"/>
  <c r="Q464" i="5"/>
  <c r="Q490" i="5"/>
  <c r="Q476" i="5"/>
  <c r="Q486" i="5"/>
  <c r="Q480" i="5"/>
  <c r="Q489" i="5"/>
  <c r="Q462" i="5"/>
  <c r="Q470" i="5"/>
  <c r="Q491" i="5"/>
  <c r="Q487" i="5"/>
  <c r="Q137" i="5"/>
  <c r="Q471" i="5"/>
  <c r="Q643" i="5"/>
  <c r="Q472" i="5"/>
  <c r="Q473" i="5"/>
  <c r="Q474" i="5"/>
  <c r="Q475" i="5"/>
  <c r="Q477" i="5"/>
  <c r="Q467" i="5"/>
  <c r="Q468" i="5"/>
  <c r="Q465" i="5"/>
  <c r="Q469" i="5"/>
  <c r="Q610" i="5"/>
  <c r="Q614" i="5"/>
  <c r="Q617" i="5"/>
  <c r="Q615" i="5"/>
  <c r="Q613" i="5"/>
  <c r="Q749" i="5"/>
  <c r="Q611" i="5"/>
  <c r="Q612" i="5"/>
  <c r="Q344" i="5"/>
  <c r="Q347" i="5"/>
  <c r="Q345" i="5"/>
  <c r="Q346" i="5"/>
  <c r="Q343" i="5"/>
  <c r="Q365" i="5"/>
  <c r="Q366" i="5"/>
  <c r="Q515" i="5"/>
  <c r="Q443" i="5"/>
  <c r="Q43" i="5"/>
  <c r="Q45" i="5"/>
  <c r="Q46" i="5"/>
  <c r="Q44" i="5"/>
  <c r="Q47" i="5"/>
  <c r="Q658" i="5"/>
  <c r="Q513" i="5"/>
  <c r="Q504" i="5"/>
  <c r="Q525" i="5"/>
  <c r="Q818" i="5"/>
  <c r="Q821" i="5"/>
  <c r="Q822" i="5"/>
  <c r="Q823" i="5"/>
  <c r="Q824" i="5"/>
  <c r="Q826" i="5"/>
  <c r="Q827" i="5"/>
  <c r="Q829" i="5"/>
  <c r="Q830" i="5"/>
  <c r="Q825" i="5"/>
  <c r="Q831" i="5"/>
  <c r="Q828" i="5"/>
  <c r="Q806" i="5"/>
  <c r="Q807" i="5"/>
  <c r="Q814" i="5"/>
  <c r="Q816" i="5"/>
  <c r="Q810" i="5"/>
  <c r="Q811" i="5"/>
  <c r="Q808" i="5"/>
  <c r="Q813" i="5"/>
  <c r="Q809" i="5"/>
  <c r="Q805" i="5"/>
  <c r="Q812" i="5"/>
  <c r="Q729" i="5"/>
  <c r="Q514" i="5"/>
  <c r="O318" i="5"/>
  <c r="O328" i="5"/>
  <c r="O335" i="5"/>
  <c r="O341" i="5"/>
  <c r="O329" i="5"/>
  <c r="O332" i="5"/>
  <c r="O330" i="5"/>
  <c r="O331" i="5"/>
  <c r="O337" i="5"/>
  <c r="O348" i="5"/>
  <c r="O349" i="5"/>
  <c r="O358" i="5"/>
  <c r="O359" i="5"/>
  <c r="O363" i="5"/>
  <c r="O367" i="5"/>
  <c r="O351" i="5"/>
  <c r="O368" i="5"/>
  <c r="O352" i="5"/>
  <c r="O350" i="5"/>
  <c r="O353" i="5"/>
  <c r="O354" i="5"/>
  <c r="O355" i="5"/>
  <c r="O356" i="5"/>
  <c r="O369" i="5"/>
  <c r="O361" i="5"/>
  <c r="O370" i="5"/>
  <c r="O357" i="5"/>
  <c r="O360" i="5"/>
  <c r="O376" i="5"/>
  <c r="O375" i="5"/>
  <c r="O377" i="5"/>
  <c r="O378" i="5"/>
  <c r="O373" i="5"/>
  <c r="O374" i="5"/>
  <c r="O372" i="5"/>
  <c r="O379" i="5"/>
  <c r="O380" i="5"/>
  <c r="O718" i="5"/>
  <c r="O719" i="5"/>
  <c r="O720" i="5"/>
  <c r="O721" i="5"/>
  <c r="O725" i="5"/>
  <c r="O633" i="5"/>
  <c r="O722" i="5"/>
  <c r="O723" i="5"/>
  <c r="O730" i="5"/>
  <c r="O735" i="5"/>
  <c r="O728" i="5"/>
  <c r="O727" i="5"/>
  <c r="O732" i="5"/>
  <c r="O737" i="5"/>
  <c r="O769" i="5"/>
  <c r="O747" i="5"/>
  <c r="O744" i="5"/>
  <c r="O745" i="5"/>
  <c r="O748" i="5"/>
  <c r="O760" i="5"/>
  <c r="O751" i="5"/>
  <c r="O750" i="5"/>
  <c r="O754" i="5"/>
  <c r="O752" i="5"/>
  <c r="O758" i="5"/>
  <c r="O756" i="5"/>
  <c r="O795" i="5"/>
  <c r="O770" i="5"/>
  <c r="O772" i="5"/>
  <c r="O386" i="5"/>
  <c r="O773" i="5"/>
  <c r="O789" i="5"/>
  <c r="O700" i="5"/>
  <c r="O777" i="5"/>
  <c r="O775" i="5"/>
  <c r="O774" i="5"/>
  <c r="O784" i="5"/>
  <c r="O785" i="5"/>
  <c r="O783" i="5"/>
  <c r="O786" i="5"/>
  <c r="O782" i="5"/>
  <c r="O781" i="5"/>
  <c r="O710" i="5"/>
  <c r="O796" i="5"/>
  <c r="O799" i="5"/>
  <c r="O800" i="5"/>
  <c r="O801" i="5"/>
  <c r="O797" i="5"/>
  <c r="O798" i="5"/>
  <c r="O802" i="5"/>
  <c r="O804" i="5"/>
  <c r="O540" i="5"/>
  <c r="O664" i="5"/>
  <c r="O761" i="5"/>
  <c r="O768" i="5"/>
  <c r="O764" i="5"/>
  <c r="O766" i="5"/>
  <c r="O762" i="5"/>
  <c r="O793" i="5"/>
  <c r="O792" i="5"/>
  <c r="O790" i="5"/>
  <c r="O791" i="5"/>
  <c r="O387" i="5"/>
  <c r="O388" i="5"/>
  <c r="O389" i="5"/>
  <c r="O390" i="5"/>
  <c r="O391" i="5"/>
  <c r="O382" i="5"/>
  <c r="O392" i="5"/>
  <c r="O393" i="5"/>
  <c r="O383" i="5"/>
  <c r="O394" i="5"/>
  <c r="O395" i="5"/>
  <c r="O396" i="5"/>
  <c r="O397" i="5"/>
  <c r="O384" i="5"/>
  <c r="O398" i="5"/>
  <c r="O399" i="5"/>
  <c r="O400" i="5"/>
  <c r="O401" i="5"/>
  <c r="O425" i="5"/>
  <c r="O428" i="5"/>
  <c r="O429" i="5"/>
  <c r="O385" i="5"/>
  <c r="O430" i="5"/>
  <c r="O426" i="5"/>
  <c r="O402" i="5"/>
  <c r="O427" i="5"/>
  <c r="O424" i="5"/>
  <c r="O403" i="5"/>
  <c r="O404" i="5"/>
  <c r="O405" i="5"/>
  <c r="O412" i="5"/>
  <c r="O406" i="5"/>
  <c r="O407" i="5"/>
  <c r="O408" i="5"/>
  <c r="O409" i="5"/>
  <c r="O410" i="5"/>
  <c r="O411" i="5"/>
  <c r="O605" i="5"/>
  <c r="O607" i="5"/>
  <c r="O620" i="5"/>
  <c r="O779" i="5"/>
  <c r="O619" i="5"/>
  <c r="O621" i="5"/>
  <c r="O631" i="5"/>
  <c r="O626" i="5"/>
  <c r="O627" i="5"/>
  <c r="O623" i="5"/>
  <c r="O628" i="5"/>
  <c r="O632" i="5"/>
  <c r="O629" i="5"/>
  <c r="O717" i="5"/>
  <c r="O636" i="5"/>
  <c r="O634" i="5"/>
  <c r="O638" i="5"/>
  <c r="O640" i="5"/>
  <c r="O637" i="5"/>
  <c r="O635" i="5"/>
  <c r="O642" i="5"/>
  <c r="O644" i="5"/>
  <c r="O648" i="5"/>
  <c r="O645" i="5"/>
  <c r="O646" i="5"/>
  <c r="O650" i="5"/>
  <c r="O647" i="5"/>
  <c r="O743" i="5"/>
  <c r="O652" i="5"/>
  <c r="O653" i="5"/>
  <c r="O654" i="5"/>
  <c r="O692" i="5"/>
  <c r="O657" i="5"/>
  <c r="O655" i="5"/>
  <c r="O659" i="5"/>
  <c r="O662" i="5"/>
  <c r="O660" i="5"/>
  <c r="O663" i="5"/>
  <c r="O661" i="5"/>
  <c r="O656" i="5"/>
  <c r="O665" i="5"/>
  <c r="O666" i="5"/>
  <c r="O667" i="5"/>
  <c r="O668" i="5"/>
  <c r="O670" i="5"/>
  <c r="O671" i="5"/>
  <c r="O672" i="5"/>
  <c r="O674" i="5"/>
  <c r="O734" i="5"/>
  <c r="O669" i="5"/>
  <c r="O731" i="5"/>
  <c r="O570" i="5"/>
  <c r="O571" i="5"/>
  <c r="O677" i="5"/>
  <c r="O544" i="5"/>
  <c r="O587" i="5"/>
  <c r="O682" i="5"/>
  <c r="O685" i="5"/>
  <c r="O678" i="5"/>
  <c r="O679" i="5"/>
  <c r="O683" i="5"/>
  <c r="O680" i="5"/>
  <c r="O693" i="5"/>
  <c r="O694" i="5"/>
  <c r="O697" i="5"/>
  <c r="O691" i="5"/>
  <c r="O690" i="5"/>
  <c r="O686" i="5"/>
  <c r="O687" i="5"/>
  <c r="O676" i="5"/>
  <c r="O688" i="5"/>
  <c r="O689" i="5"/>
  <c r="O705" i="5"/>
  <c r="O703" i="5"/>
  <c r="O704" i="5"/>
  <c r="O701" i="5"/>
  <c r="O702" i="5"/>
  <c r="O738" i="5"/>
  <c r="O708" i="5"/>
  <c r="O573" i="5"/>
  <c r="O707" i="5"/>
  <c r="O381" i="5"/>
  <c r="O716" i="5"/>
  <c r="O712" i="5"/>
  <c r="O713" i="5"/>
  <c r="O594" i="5"/>
  <c r="O595" i="5"/>
  <c r="O596" i="5"/>
  <c r="O597" i="5"/>
  <c r="O588" i="5"/>
  <c r="O589" i="5"/>
  <c r="O590" i="5"/>
  <c r="O598" i="5"/>
  <c r="O599" i="5"/>
  <c r="O606" i="5"/>
  <c r="O591" i="5"/>
  <c r="O592" i="5"/>
  <c r="O600" i="5"/>
  <c r="O532" i="5"/>
  <c r="O603" i="5"/>
  <c r="O604" i="5"/>
  <c r="O602" i="5"/>
  <c r="O601" i="5"/>
  <c r="O741" i="5"/>
  <c r="O742" i="5"/>
  <c r="O740" i="5"/>
  <c r="O569" i="5"/>
  <c r="O575" i="5"/>
  <c r="O582" i="5"/>
  <c r="O583" i="5"/>
  <c r="O586" i="5"/>
  <c r="O576" i="5"/>
  <c r="O577" i="5"/>
  <c r="O584" i="5"/>
  <c r="O578" i="5"/>
  <c r="O574" i="5"/>
  <c r="O579" i="5"/>
  <c r="O581" i="5"/>
  <c r="O580" i="5"/>
  <c r="O531" i="5"/>
  <c r="O536" i="5"/>
  <c r="O537" i="5"/>
  <c r="O539" i="5"/>
  <c r="O534" i="5"/>
  <c r="O618" i="5"/>
  <c r="O609" i="5"/>
  <c r="O550" i="5"/>
  <c r="O549" i="5"/>
  <c r="O541" i="5"/>
  <c r="O542" i="5"/>
  <c r="O543" i="5"/>
  <c r="O551" i="5"/>
  <c r="O553" i="5"/>
  <c r="O545" i="5"/>
  <c r="O548" i="5"/>
  <c r="O463" i="5"/>
  <c r="O556" i="5"/>
  <c r="O563" i="5"/>
  <c r="O564" i="5"/>
  <c r="O565" i="5"/>
  <c r="O562" i="5"/>
  <c r="O566" i="5"/>
  <c r="O555" i="5"/>
  <c r="O560" i="5"/>
  <c r="O561" i="5"/>
  <c r="O567" i="5"/>
  <c r="O557" i="5"/>
  <c r="O558" i="5"/>
  <c r="O559" i="5"/>
  <c r="O494" i="5"/>
  <c r="O641" i="5"/>
  <c r="O495" i="5"/>
  <c r="O518" i="5"/>
  <c r="O519" i="5"/>
  <c r="O520" i="5"/>
  <c r="O521" i="5"/>
  <c r="O522" i="5"/>
  <c r="O523" i="5"/>
  <c r="O505" i="5"/>
  <c r="O506" i="5"/>
  <c r="O507" i="5"/>
  <c r="O508" i="5"/>
  <c r="O510" i="5"/>
  <c r="O509" i="5"/>
  <c r="O511" i="5"/>
  <c r="O512" i="5"/>
  <c r="O517" i="5"/>
  <c r="O496" i="5"/>
  <c r="O497" i="5"/>
  <c r="O498" i="5"/>
  <c r="O499" i="5"/>
  <c r="O482" i="5"/>
  <c r="O500" i="5"/>
  <c r="O524" i="5"/>
  <c r="O526" i="5"/>
  <c r="O527" i="5"/>
  <c r="O516" i="5"/>
  <c r="O501" i="5"/>
  <c r="O492" i="5"/>
  <c r="O502" i="5"/>
  <c r="O503" i="5"/>
  <c r="O651" i="5"/>
  <c r="O414" i="5"/>
  <c r="O415" i="5"/>
  <c r="O416" i="5"/>
  <c r="O413" i="5"/>
  <c r="O417" i="5"/>
  <c r="O418" i="5"/>
  <c r="O419" i="5"/>
  <c r="O420" i="5"/>
  <c r="O421" i="5"/>
  <c r="O422" i="5"/>
  <c r="O423" i="5"/>
  <c r="O554" i="5"/>
  <c r="O432" i="5"/>
  <c r="O433" i="5"/>
  <c r="O434" i="5"/>
  <c r="O435" i="5"/>
  <c r="O446" i="5"/>
  <c r="O444" i="5"/>
  <c r="O447" i="5"/>
  <c r="O448" i="5"/>
  <c r="O445" i="5"/>
  <c r="O449" i="5"/>
  <c r="O458" i="5"/>
  <c r="O436" i="5"/>
  <c r="O450" i="5"/>
  <c r="O455" i="5"/>
  <c r="O439" i="5"/>
  <c r="O438" i="5"/>
  <c r="O440" i="5"/>
  <c r="O441" i="5"/>
  <c r="O442" i="5"/>
  <c r="O451" i="5"/>
  <c r="O431" i="5"/>
  <c r="O437" i="5"/>
  <c r="O456" i="5"/>
  <c r="O452" i="5"/>
  <c r="O453" i="5"/>
  <c r="O481" i="5"/>
  <c r="O478" i="5"/>
  <c r="O484" i="5"/>
  <c r="O488" i="5"/>
  <c r="O485" i="5"/>
  <c r="O483" i="5"/>
  <c r="O466" i="5"/>
  <c r="O464" i="5"/>
  <c r="O490" i="5"/>
  <c r="O476" i="5"/>
  <c r="O486" i="5"/>
  <c r="O480" i="5"/>
  <c r="O489" i="5"/>
  <c r="O462" i="5"/>
  <c r="O470" i="5"/>
  <c r="O491" i="5"/>
  <c r="O487" i="5"/>
  <c r="O137" i="5"/>
  <c r="O471" i="5"/>
  <c r="O643" i="5"/>
  <c r="O472" i="5"/>
  <c r="O473" i="5"/>
  <c r="O474" i="5"/>
  <c r="O475" i="5"/>
  <c r="O477" i="5"/>
  <c r="O467" i="5"/>
  <c r="O468" i="5"/>
  <c r="O465" i="5"/>
  <c r="O469" i="5"/>
  <c r="O610" i="5"/>
  <c r="O614" i="5"/>
  <c r="O617" i="5"/>
  <c r="O615" i="5"/>
  <c r="O613" i="5"/>
  <c r="O749" i="5"/>
  <c r="O611" i="5"/>
  <c r="O612" i="5"/>
  <c r="O344" i="5"/>
  <c r="O347" i="5"/>
  <c r="O345" i="5"/>
  <c r="O346" i="5"/>
  <c r="O343" i="5"/>
  <c r="O365" i="5"/>
  <c r="O366" i="5"/>
  <c r="O515" i="5"/>
  <c r="O443" i="5"/>
  <c r="O43" i="5"/>
  <c r="O45" i="5"/>
  <c r="O46" i="5"/>
  <c r="O44" i="5"/>
  <c r="O47" i="5"/>
  <c r="O658" i="5"/>
  <c r="O513" i="5"/>
  <c r="O504" i="5"/>
  <c r="O525" i="5"/>
  <c r="O818" i="5"/>
  <c r="O821" i="5"/>
  <c r="O822" i="5"/>
  <c r="O823" i="5"/>
  <c r="O824" i="5"/>
  <c r="O826" i="5"/>
  <c r="O827" i="5"/>
  <c r="O829" i="5"/>
  <c r="O830" i="5"/>
  <c r="O825" i="5"/>
  <c r="O831" i="5"/>
  <c r="O828" i="5"/>
  <c r="O806" i="5"/>
  <c r="O807" i="5"/>
  <c r="O814" i="5"/>
  <c r="O816" i="5"/>
  <c r="O810" i="5"/>
  <c r="O811" i="5"/>
  <c r="O808" i="5"/>
  <c r="O813" i="5"/>
  <c r="O809" i="5"/>
  <c r="O805" i="5"/>
  <c r="O812" i="5"/>
  <c r="O729" i="5"/>
  <c r="O514" i="5"/>
  <c r="M318" i="5"/>
  <c r="M328" i="5"/>
  <c r="M335" i="5"/>
  <c r="M341" i="5"/>
  <c r="M329" i="5"/>
  <c r="M332" i="5"/>
  <c r="M330" i="5"/>
  <c r="M331" i="5"/>
  <c r="M337" i="5"/>
  <c r="M348" i="5"/>
  <c r="M349" i="5"/>
  <c r="M358" i="5"/>
  <c r="M359" i="5"/>
  <c r="M363" i="5"/>
  <c r="M367" i="5"/>
  <c r="M351" i="5"/>
  <c r="M368" i="5"/>
  <c r="M352" i="5"/>
  <c r="M350" i="5"/>
  <c r="M353" i="5"/>
  <c r="M354" i="5"/>
  <c r="M355" i="5"/>
  <c r="M356" i="5"/>
  <c r="M369" i="5"/>
  <c r="M361" i="5"/>
  <c r="M370" i="5"/>
  <c r="M357" i="5"/>
  <c r="M360" i="5"/>
  <c r="M376" i="5"/>
  <c r="M375" i="5"/>
  <c r="M377" i="5"/>
  <c r="M378" i="5"/>
  <c r="M373" i="5"/>
  <c r="M374" i="5"/>
  <c r="M372" i="5"/>
  <c r="M379" i="5"/>
  <c r="M380" i="5"/>
  <c r="M718" i="5"/>
  <c r="M719" i="5"/>
  <c r="M720" i="5"/>
  <c r="M721" i="5"/>
  <c r="M725" i="5"/>
  <c r="M633" i="5"/>
  <c r="M722" i="5"/>
  <c r="M723" i="5"/>
  <c r="M730" i="5"/>
  <c r="M735" i="5"/>
  <c r="M728" i="5"/>
  <c r="M727" i="5"/>
  <c r="M732" i="5"/>
  <c r="M737" i="5"/>
  <c r="M769" i="5"/>
  <c r="M747" i="5"/>
  <c r="M744" i="5"/>
  <c r="M745" i="5"/>
  <c r="M748" i="5"/>
  <c r="M760" i="5"/>
  <c r="M751" i="5"/>
  <c r="M750" i="5"/>
  <c r="M754" i="5"/>
  <c r="M752" i="5"/>
  <c r="M758" i="5"/>
  <c r="M756" i="5"/>
  <c r="M795" i="5"/>
  <c r="M770" i="5"/>
  <c r="M772" i="5"/>
  <c r="M386" i="5"/>
  <c r="M773" i="5"/>
  <c r="M789" i="5"/>
  <c r="M700" i="5"/>
  <c r="M777" i="5"/>
  <c r="M775" i="5"/>
  <c r="M774" i="5"/>
  <c r="M784" i="5"/>
  <c r="M785" i="5"/>
  <c r="M783" i="5"/>
  <c r="M786" i="5"/>
  <c r="M782" i="5"/>
  <c r="M781" i="5"/>
  <c r="M710" i="5"/>
  <c r="M796" i="5"/>
  <c r="M799" i="5"/>
  <c r="M800" i="5"/>
  <c r="M801" i="5"/>
  <c r="M797" i="5"/>
  <c r="M798" i="5"/>
  <c r="M802" i="5"/>
  <c r="M804" i="5"/>
  <c r="M540" i="5"/>
  <c r="M664" i="5"/>
  <c r="M761" i="5"/>
  <c r="M768" i="5"/>
  <c r="M764" i="5"/>
  <c r="M766" i="5"/>
  <c r="M762" i="5"/>
  <c r="M793" i="5"/>
  <c r="M792" i="5"/>
  <c r="M790" i="5"/>
  <c r="M791" i="5"/>
  <c r="M387" i="5"/>
  <c r="M388" i="5"/>
  <c r="M389" i="5"/>
  <c r="M390" i="5"/>
  <c r="M391" i="5"/>
  <c r="M382" i="5"/>
  <c r="M392" i="5"/>
  <c r="M393" i="5"/>
  <c r="M383" i="5"/>
  <c r="M394" i="5"/>
  <c r="M395" i="5"/>
  <c r="M396" i="5"/>
  <c r="M397" i="5"/>
  <c r="M384" i="5"/>
  <c r="M398" i="5"/>
  <c r="M399" i="5"/>
  <c r="M400" i="5"/>
  <c r="M401" i="5"/>
  <c r="M425" i="5"/>
  <c r="M428" i="5"/>
  <c r="M429" i="5"/>
  <c r="M385" i="5"/>
  <c r="M430" i="5"/>
  <c r="M426" i="5"/>
  <c r="M402" i="5"/>
  <c r="M427" i="5"/>
  <c r="M424" i="5"/>
  <c r="M403" i="5"/>
  <c r="M404" i="5"/>
  <c r="M405" i="5"/>
  <c r="M412" i="5"/>
  <c r="M406" i="5"/>
  <c r="M407" i="5"/>
  <c r="M408" i="5"/>
  <c r="M409" i="5"/>
  <c r="M410" i="5"/>
  <c r="M411" i="5"/>
  <c r="M605" i="5"/>
  <c r="M607" i="5"/>
  <c r="M620" i="5"/>
  <c r="M779" i="5"/>
  <c r="M619" i="5"/>
  <c r="M621" i="5"/>
  <c r="M631" i="5"/>
  <c r="M626" i="5"/>
  <c r="M627" i="5"/>
  <c r="M623" i="5"/>
  <c r="M628" i="5"/>
  <c r="M632" i="5"/>
  <c r="M629" i="5"/>
  <c r="M717" i="5"/>
  <c r="M636" i="5"/>
  <c r="M634" i="5"/>
  <c r="M638" i="5"/>
  <c r="M640" i="5"/>
  <c r="M637" i="5"/>
  <c r="M635" i="5"/>
  <c r="M642" i="5"/>
  <c r="M644" i="5"/>
  <c r="M648" i="5"/>
  <c r="M645" i="5"/>
  <c r="M646" i="5"/>
  <c r="M650" i="5"/>
  <c r="M647" i="5"/>
  <c r="M743" i="5"/>
  <c r="M652" i="5"/>
  <c r="M653" i="5"/>
  <c r="M654" i="5"/>
  <c r="M692" i="5"/>
  <c r="M657" i="5"/>
  <c r="M655" i="5"/>
  <c r="M659" i="5"/>
  <c r="M662" i="5"/>
  <c r="M660" i="5"/>
  <c r="M663" i="5"/>
  <c r="M661" i="5"/>
  <c r="M656" i="5"/>
  <c r="M665" i="5"/>
  <c r="M666" i="5"/>
  <c r="M667" i="5"/>
  <c r="M668" i="5"/>
  <c r="M670" i="5"/>
  <c r="M671" i="5"/>
  <c r="M672" i="5"/>
  <c r="M674" i="5"/>
  <c r="M734" i="5"/>
  <c r="M669" i="5"/>
  <c r="M731" i="5"/>
  <c r="M570" i="5"/>
  <c r="M571" i="5"/>
  <c r="M677" i="5"/>
  <c r="M544" i="5"/>
  <c r="M587" i="5"/>
  <c r="M682" i="5"/>
  <c r="M685" i="5"/>
  <c r="M678" i="5"/>
  <c r="M679" i="5"/>
  <c r="M683" i="5"/>
  <c r="M680" i="5"/>
  <c r="M693" i="5"/>
  <c r="M694" i="5"/>
  <c r="M697" i="5"/>
  <c r="M691" i="5"/>
  <c r="M690" i="5"/>
  <c r="M686" i="5"/>
  <c r="M687" i="5"/>
  <c r="M676" i="5"/>
  <c r="M688" i="5"/>
  <c r="M689" i="5"/>
  <c r="M705" i="5"/>
  <c r="M703" i="5"/>
  <c r="M704" i="5"/>
  <c r="M701" i="5"/>
  <c r="M702" i="5"/>
  <c r="M738" i="5"/>
  <c r="M708" i="5"/>
  <c r="M573" i="5"/>
  <c r="M707" i="5"/>
  <c r="M381" i="5"/>
  <c r="M716" i="5"/>
  <c r="M712" i="5"/>
  <c r="M713" i="5"/>
  <c r="M594" i="5"/>
  <c r="M595" i="5"/>
  <c r="M596" i="5"/>
  <c r="M597" i="5"/>
  <c r="M588" i="5"/>
  <c r="M589" i="5"/>
  <c r="M590" i="5"/>
  <c r="M598" i="5"/>
  <c r="M599" i="5"/>
  <c r="M606" i="5"/>
  <c r="M591" i="5"/>
  <c r="M592" i="5"/>
  <c r="M600" i="5"/>
  <c r="M532" i="5"/>
  <c r="M603" i="5"/>
  <c r="M604" i="5"/>
  <c r="M602" i="5"/>
  <c r="M601" i="5"/>
  <c r="M741" i="5"/>
  <c r="M742" i="5"/>
  <c r="M740" i="5"/>
  <c r="M569" i="5"/>
  <c r="M575" i="5"/>
  <c r="M582" i="5"/>
  <c r="M583" i="5"/>
  <c r="M586" i="5"/>
  <c r="M576" i="5"/>
  <c r="M577" i="5"/>
  <c r="M584" i="5"/>
  <c r="M578" i="5"/>
  <c r="M574" i="5"/>
  <c r="M579" i="5"/>
  <c r="M581" i="5"/>
  <c r="M580" i="5"/>
  <c r="M531" i="5"/>
  <c r="M536" i="5"/>
  <c r="M537" i="5"/>
  <c r="M539" i="5"/>
  <c r="M534" i="5"/>
  <c r="M618" i="5"/>
  <c r="M609" i="5"/>
  <c r="M550" i="5"/>
  <c r="M549" i="5"/>
  <c r="M541" i="5"/>
  <c r="M542" i="5"/>
  <c r="M543" i="5"/>
  <c r="M551" i="5"/>
  <c r="M553" i="5"/>
  <c r="M545" i="5"/>
  <c r="M548" i="5"/>
  <c r="M463" i="5"/>
  <c r="M556" i="5"/>
  <c r="M563" i="5"/>
  <c r="M564" i="5"/>
  <c r="M565" i="5"/>
  <c r="M562" i="5"/>
  <c r="M566" i="5"/>
  <c r="M555" i="5"/>
  <c r="M560" i="5"/>
  <c r="M561" i="5"/>
  <c r="M567" i="5"/>
  <c r="M557" i="5"/>
  <c r="M558" i="5"/>
  <c r="M559" i="5"/>
  <c r="M494" i="5"/>
  <c r="M641" i="5"/>
  <c r="M495" i="5"/>
  <c r="M518" i="5"/>
  <c r="M519" i="5"/>
  <c r="M520" i="5"/>
  <c r="M521" i="5"/>
  <c r="M522" i="5"/>
  <c r="M523" i="5"/>
  <c r="M505" i="5"/>
  <c r="M506" i="5"/>
  <c r="M507" i="5"/>
  <c r="M508" i="5"/>
  <c r="M510" i="5"/>
  <c r="M509" i="5"/>
  <c r="M511" i="5"/>
  <c r="M512" i="5"/>
  <c r="M517" i="5"/>
  <c r="M496" i="5"/>
  <c r="M497" i="5"/>
  <c r="M498" i="5"/>
  <c r="M499" i="5"/>
  <c r="M482" i="5"/>
  <c r="M500" i="5"/>
  <c r="M524" i="5"/>
  <c r="M526" i="5"/>
  <c r="M527" i="5"/>
  <c r="M516" i="5"/>
  <c r="M501" i="5"/>
  <c r="M492" i="5"/>
  <c r="M502" i="5"/>
  <c r="M503" i="5"/>
  <c r="M651" i="5"/>
  <c r="M414" i="5"/>
  <c r="M415" i="5"/>
  <c r="M416" i="5"/>
  <c r="M413" i="5"/>
  <c r="M417" i="5"/>
  <c r="M418" i="5"/>
  <c r="M419" i="5"/>
  <c r="M420" i="5"/>
  <c r="M421" i="5"/>
  <c r="M422" i="5"/>
  <c r="M423" i="5"/>
  <c r="M554" i="5"/>
  <c r="M432" i="5"/>
  <c r="M433" i="5"/>
  <c r="M434" i="5"/>
  <c r="M435" i="5"/>
  <c r="M446" i="5"/>
  <c r="M444" i="5"/>
  <c r="M447" i="5"/>
  <c r="M448" i="5"/>
  <c r="M445" i="5"/>
  <c r="M449" i="5"/>
  <c r="M458" i="5"/>
  <c r="M436" i="5"/>
  <c r="M450" i="5"/>
  <c r="M455" i="5"/>
  <c r="M439" i="5"/>
  <c r="M438" i="5"/>
  <c r="M440" i="5"/>
  <c r="M441" i="5"/>
  <c r="M442" i="5"/>
  <c r="M451" i="5"/>
  <c r="M431" i="5"/>
  <c r="M437" i="5"/>
  <c r="M456" i="5"/>
  <c r="M452" i="5"/>
  <c r="M453" i="5"/>
  <c r="M481" i="5"/>
  <c r="M478" i="5"/>
  <c r="M484" i="5"/>
  <c r="M488" i="5"/>
  <c r="M485" i="5"/>
  <c r="M483" i="5"/>
  <c r="M466" i="5"/>
  <c r="M464" i="5"/>
  <c r="M490" i="5"/>
  <c r="M476" i="5"/>
  <c r="M486" i="5"/>
  <c r="M480" i="5"/>
  <c r="M489" i="5"/>
  <c r="M462" i="5"/>
  <c r="M470" i="5"/>
  <c r="M491" i="5"/>
  <c r="M487" i="5"/>
  <c r="M137" i="5"/>
  <c r="M471" i="5"/>
  <c r="M643" i="5"/>
  <c r="M472" i="5"/>
  <c r="M473" i="5"/>
  <c r="M474" i="5"/>
  <c r="M475" i="5"/>
  <c r="M477" i="5"/>
  <c r="M467" i="5"/>
  <c r="M468" i="5"/>
  <c r="M465" i="5"/>
  <c r="M469" i="5"/>
  <c r="M610" i="5"/>
  <c r="M614" i="5"/>
  <c r="M617" i="5"/>
  <c r="M615" i="5"/>
  <c r="M613" i="5"/>
  <c r="M749" i="5"/>
  <c r="M611" i="5"/>
  <c r="M612" i="5"/>
  <c r="M344" i="5"/>
  <c r="M347" i="5"/>
  <c r="M345" i="5"/>
  <c r="M343" i="5"/>
  <c r="M365" i="5"/>
  <c r="M366" i="5"/>
  <c r="M515" i="5"/>
  <c r="M443" i="5"/>
  <c r="M43" i="5"/>
  <c r="M45" i="5"/>
  <c r="M46" i="5"/>
  <c r="M44" i="5"/>
  <c r="M47" i="5"/>
  <c r="M658" i="5"/>
  <c r="M513" i="5"/>
  <c r="M504" i="5"/>
  <c r="M525" i="5"/>
  <c r="M818" i="5"/>
  <c r="M821" i="5"/>
  <c r="M822" i="5"/>
  <c r="M823" i="5"/>
  <c r="M824" i="5"/>
  <c r="M826" i="5"/>
  <c r="M827" i="5"/>
  <c r="M829" i="5"/>
  <c r="M830" i="5"/>
  <c r="M825" i="5"/>
  <c r="M831" i="5"/>
  <c r="M828" i="5"/>
  <c r="M806" i="5"/>
  <c r="M807" i="5"/>
  <c r="M814" i="5"/>
  <c r="M816" i="5"/>
  <c r="M810" i="5"/>
  <c r="M811" i="5"/>
  <c r="M808" i="5"/>
  <c r="M813" i="5"/>
  <c r="M809" i="5"/>
  <c r="M805" i="5"/>
  <c r="M812" i="5"/>
  <c r="M729" i="5"/>
  <c r="M514" i="5"/>
  <c r="L318" i="5"/>
  <c r="L328" i="5"/>
  <c r="L335" i="5"/>
  <c r="L341" i="5"/>
  <c r="L329" i="5"/>
  <c r="L332" i="5"/>
  <c r="L330" i="5"/>
  <c r="L331" i="5"/>
  <c r="L337" i="5"/>
  <c r="L348" i="5"/>
  <c r="L349" i="5"/>
  <c r="L358" i="5"/>
  <c r="L359" i="5"/>
  <c r="L363" i="5"/>
  <c r="L367" i="5"/>
  <c r="L351" i="5"/>
  <c r="L368" i="5"/>
  <c r="L352" i="5"/>
  <c r="L350" i="5"/>
  <c r="L353" i="5"/>
  <c r="L354" i="5"/>
  <c r="L355" i="5"/>
  <c r="L356" i="5"/>
  <c r="L369" i="5"/>
  <c r="L361" i="5"/>
  <c r="L370" i="5"/>
  <c r="L357" i="5"/>
  <c r="L360" i="5"/>
  <c r="L376" i="5"/>
  <c r="L375" i="5"/>
  <c r="L377" i="5"/>
  <c r="L378" i="5"/>
  <c r="L373" i="5"/>
  <c r="L374" i="5"/>
  <c r="L372" i="5"/>
  <c r="L379" i="5"/>
  <c r="L380" i="5"/>
  <c r="L718" i="5"/>
  <c r="L719" i="5"/>
  <c r="L720" i="5"/>
  <c r="L721" i="5"/>
  <c r="L725" i="5"/>
  <c r="L633" i="5"/>
  <c r="L722" i="5"/>
  <c r="L723" i="5"/>
  <c r="L730" i="5"/>
  <c r="L735" i="5"/>
  <c r="L728" i="5"/>
  <c r="L727" i="5"/>
  <c r="L732" i="5"/>
  <c r="L737" i="5"/>
  <c r="L769" i="5"/>
  <c r="L747" i="5"/>
  <c r="L744" i="5"/>
  <c r="L745" i="5"/>
  <c r="L748" i="5"/>
  <c r="L760" i="5"/>
  <c r="L751" i="5"/>
  <c r="L750" i="5"/>
  <c r="L754" i="5"/>
  <c r="L752" i="5"/>
  <c r="L758" i="5"/>
  <c r="L756" i="5"/>
  <c r="L795" i="5"/>
  <c r="L770" i="5"/>
  <c r="L772" i="5"/>
  <c r="L386" i="5"/>
  <c r="L773" i="5"/>
  <c r="L789" i="5"/>
  <c r="L700" i="5"/>
  <c r="L777" i="5"/>
  <c r="L775" i="5"/>
  <c r="L774" i="5"/>
  <c r="L784" i="5"/>
  <c r="L785" i="5"/>
  <c r="L783" i="5"/>
  <c r="L786" i="5"/>
  <c r="L782" i="5"/>
  <c r="L781" i="5"/>
  <c r="L710" i="5"/>
  <c r="L796" i="5"/>
  <c r="L799" i="5"/>
  <c r="L800" i="5"/>
  <c r="L801" i="5"/>
  <c r="L797" i="5"/>
  <c r="L798" i="5"/>
  <c r="L802" i="5"/>
  <c r="L804" i="5"/>
  <c r="L540" i="5"/>
  <c r="L664" i="5"/>
  <c r="L761" i="5"/>
  <c r="L768" i="5"/>
  <c r="L764" i="5"/>
  <c r="L766" i="5"/>
  <c r="L762" i="5"/>
  <c r="L793" i="5"/>
  <c r="L792" i="5"/>
  <c r="L790" i="5"/>
  <c r="L791" i="5"/>
  <c r="L387" i="5"/>
  <c r="L388" i="5"/>
  <c r="L389" i="5"/>
  <c r="L390" i="5"/>
  <c r="L391" i="5"/>
  <c r="L382" i="5"/>
  <c r="L392" i="5"/>
  <c r="L393" i="5"/>
  <c r="L383" i="5"/>
  <c r="L394" i="5"/>
  <c r="L395" i="5"/>
  <c r="L396" i="5"/>
  <c r="L397" i="5"/>
  <c r="L384" i="5"/>
  <c r="L398" i="5"/>
  <c r="L399" i="5"/>
  <c r="L400" i="5"/>
  <c r="L401" i="5"/>
  <c r="L425" i="5"/>
  <c r="L428" i="5"/>
  <c r="L429" i="5"/>
  <c r="L385" i="5"/>
  <c r="L430" i="5"/>
  <c r="L426" i="5"/>
  <c r="L402" i="5"/>
  <c r="L427" i="5"/>
  <c r="L424" i="5"/>
  <c r="L403" i="5"/>
  <c r="L404" i="5"/>
  <c r="L405" i="5"/>
  <c r="L412" i="5"/>
  <c r="L406" i="5"/>
  <c r="L407" i="5"/>
  <c r="L408" i="5"/>
  <c r="L409" i="5"/>
  <c r="L410" i="5"/>
  <c r="L411" i="5"/>
  <c r="L605" i="5"/>
  <c r="L607" i="5"/>
  <c r="L620" i="5"/>
  <c r="L779" i="5"/>
  <c r="L619" i="5"/>
  <c r="L621" i="5"/>
  <c r="L631" i="5"/>
  <c r="L626" i="5"/>
  <c r="L627" i="5"/>
  <c r="L623" i="5"/>
  <c r="L628" i="5"/>
  <c r="L632" i="5"/>
  <c r="L629" i="5"/>
  <c r="L717" i="5"/>
  <c r="L636" i="5"/>
  <c r="L634" i="5"/>
  <c r="L638" i="5"/>
  <c r="L640" i="5"/>
  <c r="L637" i="5"/>
  <c r="L635" i="5"/>
  <c r="L642" i="5"/>
  <c r="L644" i="5"/>
  <c r="L648" i="5"/>
  <c r="L645" i="5"/>
  <c r="L646" i="5"/>
  <c r="L650" i="5"/>
  <c r="L647" i="5"/>
  <c r="L743" i="5"/>
  <c r="L652" i="5"/>
  <c r="L653" i="5"/>
  <c r="L654" i="5"/>
  <c r="L692" i="5"/>
  <c r="L657" i="5"/>
  <c r="L655" i="5"/>
  <c r="L659" i="5"/>
  <c r="L662" i="5"/>
  <c r="L660" i="5"/>
  <c r="L663" i="5"/>
  <c r="L661" i="5"/>
  <c r="L656" i="5"/>
  <c r="L665" i="5"/>
  <c r="L666" i="5"/>
  <c r="L667" i="5"/>
  <c r="L668" i="5"/>
  <c r="L670" i="5"/>
  <c r="L671" i="5"/>
  <c r="L672" i="5"/>
  <c r="L674" i="5"/>
  <c r="L734" i="5"/>
  <c r="L669" i="5"/>
  <c r="L731" i="5"/>
  <c r="L570" i="5"/>
  <c r="L571" i="5"/>
  <c r="L677" i="5"/>
  <c r="L544" i="5"/>
  <c r="L587" i="5"/>
  <c r="L682" i="5"/>
  <c r="L685" i="5"/>
  <c r="L678" i="5"/>
  <c r="L679" i="5"/>
  <c r="L683" i="5"/>
  <c r="L680" i="5"/>
  <c r="L693" i="5"/>
  <c r="L694" i="5"/>
  <c r="L697" i="5"/>
  <c r="L691" i="5"/>
  <c r="L690" i="5"/>
  <c r="L686" i="5"/>
  <c r="L687" i="5"/>
  <c r="L676" i="5"/>
  <c r="L688" i="5"/>
  <c r="L689" i="5"/>
  <c r="L705" i="5"/>
  <c r="L703" i="5"/>
  <c r="L704" i="5"/>
  <c r="L701" i="5"/>
  <c r="L702" i="5"/>
  <c r="L738" i="5"/>
  <c r="L708" i="5"/>
  <c r="L573" i="5"/>
  <c r="L707" i="5"/>
  <c r="L381" i="5"/>
  <c r="L716" i="5"/>
  <c r="L712" i="5"/>
  <c r="L713" i="5"/>
  <c r="L594" i="5"/>
  <c r="L595" i="5"/>
  <c r="L596" i="5"/>
  <c r="L597" i="5"/>
  <c r="L588" i="5"/>
  <c r="L589" i="5"/>
  <c r="L590" i="5"/>
  <c r="L598" i="5"/>
  <c r="L599" i="5"/>
  <c r="L606" i="5"/>
  <c r="L591" i="5"/>
  <c r="L592" i="5"/>
  <c r="L600" i="5"/>
  <c r="L532" i="5"/>
  <c r="L603" i="5"/>
  <c r="L604" i="5"/>
  <c r="L602" i="5"/>
  <c r="L601" i="5"/>
  <c r="L741" i="5"/>
  <c r="L742" i="5"/>
  <c r="L740" i="5"/>
  <c r="L569" i="5"/>
  <c r="L575" i="5"/>
  <c r="L582" i="5"/>
  <c r="L583" i="5"/>
  <c r="L586" i="5"/>
  <c r="L576" i="5"/>
  <c r="L577" i="5"/>
  <c r="L584" i="5"/>
  <c r="L578" i="5"/>
  <c r="L574" i="5"/>
  <c r="L579" i="5"/>
  <c r="L581" i="5"/>
  <c r="L580" i="5"/>
  <c r="L531" i="5"/>
  <c r="L536" i="5"/>
  <c r="L537" i="5"/>
  <c r="L539" i="5"/>
  <c r="L534" i="5"/>
  <c r="L618" i="5"/>
  <c r="L609" i="5"/>
  <c r="L550" i="5"/>
  <c r="L549" i="5"/>
  <c r="L541" i="5"/>
  <c r="L542" i="5"/>
  <c r="L543" i="5"/>
  <c r="L551" i="5"/>
  <c r="L553" i="5"/>
  <c r="L545" i="5"/>
  <c r="L548" i="5"/>
  <c r="L463" i="5"/>
  <c r="L556" i="5"/>
  <c r="L563" i="5"/>
  <c r="L564" i="5"/>
  <c r="L565" i="5"/>
  <c r="L562" i="5"/>
  <c r="L566" i="5"/>
  <c r="L555" i="5"/>
  <c r="L560" i="5"/>
  <c r="L561" i="5"/>
  <c r="L567" i="5"/>
  <c r="L557" i="5"/>
  <c r="L558" i="5"/>
  <c r="L559" i="5"/>
  <c r="L494" i="5"/>
  <c r="L641" i="5"/>
  <c r="L495" i="5"/>
  <c r="L518" i="5"/>
  <c r="L519" i="5"/>
  <c r="L520" i="5"/>
  <c r="L521" i="5"/>
  <c r="L522" i="5"/>
  <c r="L523" i="5"/>
  <c r="L505" i="5"/>
  <c r="L506" i="5"/>
  <c r="L507" i="5"/>
  <c r="L508" i="5"/>
  <c r="L510" i="5"/>
  <c r="L509" i="5"/>
  <c r="L511" i="5"/>
  <c r="L512" i="5"/>
  <c r="L517" i="5"/>
  <c r="L496" i="5"/>
  <c r="L497" i="5"/>
  <c r="L498" i="5"/>
  <c r="L499" i="5"/>
  <c r="L482" i="5"/>
  <c r="L500" i="5"/>
  <c r="L524" i="5"/>
  <c r="L526" i="5"/>
  <c r="L527" i="5"/>
  <c r="L516" i="5"/>
  <c r="L501" i="5"/>
  <c r="L492" i="5"/>
  <c r="L502" i="5"/>
  <c r="L503" i="5"/>
  <c r="L651" i="5"/>
  <c r="L414" i="5"/>
  <c r="L415" i="5"/>
  <c r="L416" i="5"/>
  <c r="L413" i="5"/>
  <c r="L417" i="5"/>
  <c r="L418" i="5"/>
  <c r="L419" i="5"/>
  <c r="L420" i="5"/>
  <c r="L421" i="5"/>
  <c r="L422" i="5"/>
  <c r="L423" i="5"/>
  <c r="L554" i="5"/>
  <c r="L432" i="5"/>
  <c r="L433" i="5"/>
  <c r="L434" i="5"/>
  <c r="L435" i="5"/>
  <c r="L446" i="5"/>
  <c r="L444" i="5"/>
  <c r="L447" i="5"/>
  <c r="L448" i="5"/>
  <c r="L445" i="5"/>
  <c r="L449" i="5"/>
  <c r="L458" i="5"/>
  <c r="L436" i="5"/>
  <c r="L450" i="5"/>
  <c r="L455" i="5"/>
  <c r="L439" i="5"/>
  <c r="L438" i="5"/>
  <c r="L440" i="5"/>
  <c r="L441" i="5"/>
  <c r="L442" i="5"/>
  <c r="L451" i="5"/>
  <c r="L431" i="5"/>
  <c r="L437" i="5"/>
  <c r="L456" i="5"/>
  <c r="L452" i="5"/>
  <c r="L453" i="5"/>
  <c r="L481" i="5"/>
  <c r="L478" i="5"/>
  <c r="L484" i="5"/>
  <c r="L488" i="5"/>
  <c r="L485" i="5"/>
  <c r="L483" i="5"/>
  <c r="L466" i="5"/>
  <c r="L464" i="5"/>
  <c r="L490" i="5"/>
  <c r="L476" i="5"/>
  <c r="L486" i="5"/>
  <c r="L480" i="5"/>
  <c r="L489" i="5"/>
  <c r="L462" i="5"/>
  <c r="L470" i="5"/>
  <c r="L491" i="5"/>
  <c r="L487" i="5"/>
  <c r="L137" i="5"/>
  <c r="L471" i="5"/>
  <c r="L643" i="5"/>
  <c r="L472" i="5"/>
  <c r="L473" i="5"/>
  <c r="L474" i="5"/>
  <c r="L475" i="5"/>
  <c r="L477" i="5"/>
  <c r="L467" i="5"/>
  <c r="L468" i="5"/>
  <c r="L465" i="5"/>
  <c r="L469" i="5"/>
  <c r="L610" i="5"/>
  <c r="L614" i="5"/>
  <c r="L617" i="5"/>
  <c r="L615" i="5"/>
  <c r="L613" i="5"/>
  <c r="L749" i="5"/>
  <c r="L611" i="5"/>
  <c r="L612" i="5"/>
  <c r="L344" i="5"/>
  <c r="L347" i="5"/>
  <c r="L345" i="5"/>
  <c r="L343" i="5"/>
  <c r="L365" i="5"/>
  <c r="L366" i="5"/>
  <c r="L515" i="5"/>
  <c r="L443" i="5"/>
  <c r="L43" i="5"/>
  <c r="L45" i="5"/>
  <c r="L46" i="5"/>
  <c r="L44" i="5"/>
  <c r="L47" i="5"/>
  <c r="L658" i="5"/>
  <c r="L513" i="5"/>
  <c r="L504" i="5"/>
  <c r="L525" i="5"/>
  <c r="L818" i="5"/>
  <c r="L821" i="5"/>
  <c r="L822" i="5"/>
  <c r="L823" i="5"/>
  <c r="L824" i="5"/>
  <c r="L826" i="5"/>
  <c r="L827" i="5"/>
  <c r="L829" i="5"/>
  <c r="L830" i="5"/>
  <c r="L825" i="5"/>
  <c r="L831" i="5"/>
  <c r="L828" i="5"/>
  <c r="L806" i="5"/>
  <c r="L807" i="5"/>
  <c r="L814" i="5"/>
  <c r="L816" i="5"/>
  <c r="L810" i="5"/>
  <c r="L811" i="5"/>
  <c r="L808" i="5"/>
  <c r="L813" i="5"/>
  <c r="L809" i="5"/>
  <c r="L805" i="5"/>
  <c r="L812" i="5"/>
  <c r="L729" i="5"/>
  <c r="L514" i="5"/>
  <c r="T252" i="5"/>
  <c r="T251" i="5"/>
  <c r="T249" i="5"/>
  <c r="T256" i="5"/>
  <c r="T248" i="5"/>
  <c r="T254" i="5"/>
  <c r="T250" i="5"/>
  <c r="T255" i="5"/>
  <c r="T298" i="5"/>
  <c r="T299" i="5"/>
  <c r="T300" i="5"/>
  <c r="T319" i="5"/>
  <c r="T320" i="5"/>
  <c r="T306" i="5"/>
  <c r="T307" i="5"/>
  <c r="T308" i="5"/>
  <c r="T309" i="5"/>
  <c r="T310" i="5"/>
  <c r="T311" i="5"/>
  <c r="T312" i="5"/>
  <c r="T313" i="5"/>
  <c r="T314" i="5"/>
  <c r="T302" i="5"/>
  <c r="T303" i="5"/>
  <c r="T305" i="5"/>
  <c r="T315" i="5"/>
  <c r="T316" i="5"/>
  <c r="T297" i="5"/>
  <c r="T261" i="5"/>
  <c r="T263" i="5"/>
  <c r="T260" i="5"/>
  <c r="T262" i="5"/>
  <c r="T608" i="5"/>
  <c r="T698" i="5"/>
  <c r="T699" i="5"/>
  <c r="T259" i="5"/>
  <c r="T258" i="5"/>
  <c r="T257" i="5"/>
  <c r="T287" i="5"/>
  <c r="T292" i="5"/>
  <c r="T291" i="5"/>
  <c r="T293" i="5"/>
  <c r="T296" i="5"/>
  <c r="T295" i="5"/>
  <c r="T294" i="5"/>
  <c r="T273" i="5"/>
  <c r="T266" i="5"/>
  <c r="T272" i="5"/>
  <c r="T277" i="5"/>
  <c r="T264" i="5"/>
  <c r="T278" i="5"/>
  <c r="T285" i="5"/>
  <c r="T267" i="5"/>
  <c r="T265" i="5"/>
  <c r="T279" i="5"/>
  <c r="T280" i="5"/>
  <c r="T268" i="5"/>
  <c r="T269" i="5"/>
  <c r="T270" i="5"/>
  <c r="T271" i="5"/>
  <c r="T281" i="5"/>
  <c r="T282" i="5"/>
  <c r="T283" i="5"/>
  <c r="T275" i="5"/>
  <c r="T274" i="5"/>
  <c r="T284" i="5"/>
  <c r="Q252" i="5"/>
  <c r="Q251" i="5"/>
  <c r="Q249" i="5"/>
  <c r="Q256" i="5"/>
  <c r="Q248" i="5"/>
  <c r="Q254" i="5"/>
  <c r="Q250" i="5"/>
  <c r="Q255" i="5"/>
  <c r="Q298" i="5"/>
  <c r="Q299" i="5"/>
  <c r="Q300" i="5"/>
  <c r="Q319" i="5"/>
  <c r="Q320" i="5"/>
  <c r="Q306" i="5"/>
  <c r="Q307" i="5"/>
  <c r="Q308" i="5"/>
  <c r="Q309" i="5"/>
  <c r="Q310" i="5"/>
  <c r="Q311" i="5"/>
  <c r="Q312" i="5"/>
  <c r="Q313" i="5"/>
  <c r="Q314" i="5"/>
  <c r="Q302" i="5"/>
  <c r="Q303" i="5"/>
  <c r="Q305" i="5"/>
  <c r="Q315" i="5"/>
  <c r="Q316" i="5"/>
  <c r="Q297" i="5"/>
  <c r="Q261" i="5"/>
  <c r="Q263" i="5"/>
  <c r="Q260" i="5"/>
  <c r="Q262" i="5"/>
  <c r="Q608" i="5"/>
  <c r="Q698" i="5"/>
  <c r="Q699" i="5"/>
  <c r="Q259" i="5"/>
  <c r="Q258" i="5"/>
  <c r="Q257" i="5"/>
  <c r="Q287" i="5"/>
  <c r="Q292" i="5"/>
  <c r="Q291" i="5"/>
  <c r="Q293" i="5"/>
  <c r="Q296" i="5"/>
  <c r="Q295" i="5"/>
  <c r="Q294" i="5"/>
  <c r="Q286" i="5"/>
  <c r="Q273" i="5"/>
  <c r="Q266" i="5"/>
  <c r="Q272" i="5"/>
  <c r="Q277" i="5"/>
  <c r="Q264" i="5"/>
  <c r="Q278" i="5"/>
  <c r="Q285" i="5"/>
  <c r="Q267" i="5"/>
  <c r="Q265" i="5"/>
  <c r="Q279" i="5"/>
  <c r="Q280" i="5"/>
  <c r="Q268" i="5"/>
  <c r="Q269" i="5"/>
  <c r="Q270" i="5"/>
  <c r="Q271" i="5"/>
  <c r="Q281" i="5"/>
  <c r="Q282" i="5"/>
  <c r="Q283" i="5"/>
  <c r="Q275" i="5"/>
  <c r="Q274" i="5"/>
  <c r="Q284" i="5"/>
  <c r="O252" i="5"/>
  <c r="O251" i="5"/>
  <c r="O249" i="5"/>
  <c r="O256" i="5"/>
  <c r="O248" i="5"/>
  <c r="O254" i="5"/>
  <c r="O250" i="5"/>
  <c r="O255" i="5"/>
  <c r="O298" i="5"/>
  <c r="O299" i="5"/>
  <c r="O300" i="5"/>
  <c r="O319" i="5"/>
  <c r="O320" i="5"/>
  <c r="O306" i="5"/>
  <c r="O307" i="5"/>
  <c r="O308" i="5"/>
  <c r="O309" i="5"/>
  <c r="O310" i="5"/>
  <c r="O311" i="5"/>
  <c r="O312" i="5"/>
  <c r="O313" i="5"/>
  <c r="O314" i="5"/>
  <c r="O302" i="5"/>
  <c r="O303" i="5"/>
  <c r="O305" i="5"/>
  <c r="O315" i="5"/>
  <c r="O316" i="5"/>
  <c r="O297" i="5"/>
  <c r="O261" i="5"/>
  <c r="O263" i="5"/>
  <c r="O260" i="5"/>
  <c r="O262" i="5"/>
  <c r="O608" i="5"/>
  <c r="O698" i="5"/>
  <c r="O699" i="5"/>
  <c r="O259" i="5"/>
  <c r="O258" i="5"/>
  <c r="O257" i="5"/>
  <c r="O287" i="5"/>
  <c r="O292" i="5"/>
  <c r="O291" i="5"/>
  <c r="O293" i="5"/>
  <c r="O296" i="5"/>
  <c r="O295" i="5"/>
  <c r="O294" i="5"/>
  <c r="O286" i="5"/>
  <c r="O273" i="5"/>
  <c r="O266" i="5"/>
  <c r="O272" i="5"/>
  <c r="O277" i="5"/>
  <c r="O264" i="5"/>
  <c r="O278" i="5"/>
  <c r="O285" i="5"/>
  <c r="O267" i="5"/>
  <c r="O265" i="5"/>
  <c r="O279" i="5"/>
  <c r="O280" i="5"/>
  <c r="O268" i="5"/>
  <c r="O269" i="5"/>
  <c r="O270" i="5"/>
  <c r="O271" i="5"/>
  <c r="O281" i="5"/>
  <c r="O282" i="5"/>
  <c r="O283" i="5"/>
  <c r="O275" i="5"/>
  <c r="O274" i="5"/>
  <c r="O284" i="5"/>
  <c r="M252" i="5"/>
  <c r="M251" i="5"/>
  <c r="M249" i="5"/>
  <c r="M256" i="5"/>
  <c r="M248" i="5"/>
  <c r="M254" i="5"/>
  <c r="M250" i="5"/>
  <c r="M255" i="5"/>
  <c r="M298" i="5"/>
  <c r="M299" i="5"/>
  <c r="M300" i="5"/>
  <c r="M319" i="5"/>
  <c r="M320" i="5"/>
  <c r="M306" i="5"/>
  <c r="M307" i="5"/>
  <c r="M308" i="5"/>
  <c r="M309" i="5"/>
  <c r="M310" i="5"/>
  <c r="M311" i="5"/>
  <c r="M312" i="5"/>
  <c r="M313" i="5"/>
  <c r="M314" i="5"/>
  <c r="M302" i="5"/>
  <c r="M303" i="5"/>
  <c r="M305" i="5"/>
  <c r="M315" i="5"/>
  <c r="M316" i="5"/>
  <c r="M297" i="5"/>
  <c r="M261" i="5"/>
  <c r="M263" i="5"/>
  <c r="M260" i="5"/>
  <c r="M262" i="5"/>
  <c r="M608" i="5"/>
  <c r="M698" i="5"/>
  <c r="M699" i="5"/>
  <c r="M259" i="5"/>
  <c r="M258" i="5"/>
  <c r="M257" i="5"/>
  <c r="M287" i="5"/>
  <c r="M292" i="5"/>
  <c r="M291" i="5"/>
  <c r="M293" i="5"/>
  <c r="M296" i="5"/>
  <c r="M295" i="5"/>
  <c r="M294" i="5"/>
  <c r="M286" i="5"/>
  <c r="M273" i="5"/>
  <c r="M266" i="5"/>
  <c r="M272" i="5"/>
  <c r="M277" i="5"/>
  <c r="M264" i="5"/>
  <c r="M278" i="5"/>
  <c r="M285" i="5"/>
  <c r="M267" i="5"/>
  <c r="M265" i="5"/>
  <c r="M279" i="5"/>
  <c r="M280" i="5"/>
  <c r="M268" i="5"/>
  <c r="M269" i="5"/>
  <c r="M270" i="5"/>
  <c r="M271" i="5"/>
  <c r="M281" i="5"/>
  <c r="M282" i="5"/>
  <c r="M283" i="5"/>
  <c r="M275" i="5"/>
  <c r="M274" i="5"/>
  <c r="M284" i="5"/>
  <c r="L252" i="5"/>
  <c r="L251" i="5"/>
  <c r="L249" i="5"/>
  <c r="L256" i="5"/>
  <c r="L248" i="5"/>
  <c r="L254" i="5"/>
  <c r="L250" i="5"/>
  <c r="L255" i="5"/>
  <c r="L298" i="5"/>
  <c r="L299" i="5"/>
  <c r="L300" i="5"/>
  <c r="L319" i="5"/>
  <c r="L320" i="5"/>
  <c r="L306" i="5"/>
  <c r="L307" i="5"/>
  <c r="L308" i="5"/>
  <c r="L309" i="5"/>
  <c r="L310" i="5"/>
  <c r="L311" i="5"/>
  <c r="L312" i="5"/>
  <c r="L314" i="5"/>
  <c r="L302" i="5"/>
  <c r="L303" i="5"/>
  <c r="L305" i="5"/>
  <c r="L315" i="5"/>
  <c r="L316" i="5"/>
  <c r="L297" i="5"/>
  <c r="L261" i="5"/>
  <c r="L263" i="5"/>
  <c r="L260" i="5"/>
  <c r="L262" i="5"/>
  <c r="L608" i="5"/>
  <c r="L698" i="5"/>
  <c r="L699" i="5"/>
  <c r="L259" i="5"/>
  <c r="L258" i="5"/>
  <c r="L257" i="5"/>
  <c r="L287" i="5"/>
  <c r="L292" i="5"/>
  <c r="L291" i="5"/>
  <c r="L293" i="5"/>
  <c r="L296" i="5"/>
  <c r="L295" i="5"/>
  <c r="L294" i="5"/>
  <c r="L286" i="5"/>
  <c r="L273" i="5"/>
  <c r="L266" i="5"/>
  <c r="L272" i="5"/>
  <c r="L277" i="5"/>
  <c r="L264" i="5"/>
  <c r="L278" i="5"/>
  <c r="L285" i="5"/>
  <c r="L267" i="5"/>
  <c r="L265" i="5"/>
  <c r="L279" i="5"/>
  <c r="L280" i="5"/>
  <c r="L268" i="5"/>
  <c r="L269" i="5"/>
  <c r="L270" i="5"/>
  <c r="L271" i="5"/>
  <c r="L281" i="5"/>
  <c r="L282" i="5"/>
  <c r="L283" i="5"/>
  <c r="L275" i="5"/>
  <c r="L274" i="5"/>
  <c r="L284" i="5"/>
  <c r="T286" i="5" l="1"/>
  <c r="S519" i="5"/>
  <c r="S641" i="5"/>
  <c r="S557" i="5"/>
  <c r="S562" i="5"/>
  <c r="S553" i="5"/>
  <c r="S542" i="5"/>
  <c r="S536" i="5"/>
  <c r="S574" i="5"/>
  <c r="S516" i="5"/>
  <c r="S482" i="5"/>
  <c r="S517" i="5"/>
  <c r="S355" i="5"/>
  <c r="S351" i="5"/>
  <c r="S349" i="5"/>
  <c r="S331" i="5"/>
  <c r="S318" i="5"/>
  <c r="S442" i="5"/>
  <c r="S445" i="5"/>
  <c r="S435" i="5"/>
  <c r="S422" i="5"/>
  <c r="S418" i="5"/>
  <c r="S812" i="5"/>
  <c r="S813" i="5"/>
  <c r="S807" i="5"/>
  <c r="S822" i="5"/>
  <c r="S47" i="5"/>
  <c r="S43" i="5"/>
  <c r="S612" i="5"/>
  <c r="S467" i="5"/>
  <c r="S472" i="5"/>
  <c r="S470" i="5"/>
  <c r="S490" i="5"/>
  <c r="S484" i="5"/>
  <c r="S809" i="5"/>
  <c r="S814" i="5"/>
  <c r="S811" i="5"/>
  <c r="S828" i="5"/>
  <c r="S829" i="5"/>
  <c r="S818" i="5"/>
  <c r="S513" i="5"/>
  <c r="S44" i="5"/>
  <c r="S515" i="5"/>
  <c r="S346" i="5"/>
  <c r="S749" i="5"/>
  <c r="S475" i="5"/>
  <c r="S471" i="5"/>
  <c r="S480" i="5"/>
  <c r="S466" i="5"/>
  <c r="S825" i="5"/>
  <c r="S827" i="5"/>
  <c r="S525" i="5"/>
  <c r="S45" i="5"/>
  <c r="S344" i="5"/>
  <c r="S617" i="5"/>
  <c r="S468" i="5"/>
  <c r="S473" i="5"/>
  <c r="S491" i="5"/>
  <c r="S488" i="5"/>
  <c r="S452" i="5"/>
  <c r="S451" i="5"/>
  <c r="S455" i="5"/>
  <c r="S449" i="5"/>
  <c r="S446" i="5"/>
  <c r="S423" i="5"/>
  <c r="S419" i="5"/>
  <c r="S501" i="5"/>
  <c r="S500" i="5"/>
  <c r="S496" i="5"/>
  <c r="S510" i="5"/>
  <c r="S520" i="5"/>
  <c r="S558" i="5"/>
  <c r="S566" i="5"/>
  <c r="S556" i="5"/>
  <c r="S543" i="5"/>
  <c r="S550" i="5"/>
  <c r="S537" i="5"/>
  <c r="S579" i="5"/>
  <c r="S586" i="5"/>
  <c r="S602" i="5"/>
  <c r="S592" i="5"/>
  <c r="S589" i="5"/>
  <c r="S702" i="5"/>
  <c r="S689" i="5"/>
  <c r="S697" i="5"/>
  <c r="S679" i="5"/>
  <c r="S544" i="5"/>
  <c r="S669" i="5"/>
  <c r="S670" i="5"/>
  <c r="S661" i="5"/>
  <c r="S657" i="5"/>
  <c r="S743" i="5"/>
  <c r="S644" i="5"/>
  <c r="S638" i="5"/>
  <c r="S628" i="5"/>
  <c r="S409" i="5"/>
  <c r="S402" i="5"/>
  <c r="S425" i="5"/>
  <c r="S397" i="5"/>
  <c r="S392" i="5"/>
  <c r="S387" i="5"/>
  <c r="S804" i="5"/>
  <c r="S800" i="5"/>
  <c r="S782" i="5"/>
  <c r="S752" i="5"/>
  <c r="S728" i="5"/>
  <c r="S722" i="5"/>
  <c r="S373" i="5"/>
  <c r="S740" i="5"/>
  <c r="S590" i="5"/>
  <c r="S595" i="5"/>
  <c r="S738" i="5"/>
  <c r="S587" i="5"/>
  <c r="S671" i="5"/>
  <c r="S656" i="5"/>
  <c r="S655" i="5"/>
  <c r="S648" i="5"/>
  <c r="S632" i="5"/>
  <c r="S626" i="5"/>
  <c r="S410" i="5"/>
  <c r="S412" i="5"/>
  <c r="S427" i="5"/>
  <c r="S428" i="5"/>
  <c r="S384" i="5"/>
  <c r="S393" i="5"/>
  <c r="S388" i="5"/>
  <c r="S792" i="5"/>
  <c r="S768" i="5"/>
  <c r="S801" i="5"/>
  <c r="S781" i="5"/>
  <c r="S777" i="5"/>
  <c r="S281" i="5"/>
  <c r="S279" i="5"/>
  <c r="S277" i="5"/>
  <c r="S698" i="5"/>
  <c r="S305" i="5"/>
  <c r="S795" i="5"/>
  <c r="S723" i="5"/>
  <c r="S719" i="5"/>
  <c r="S376" i="5"/>
  <c r="S356" i="5"/>
  <c r="S368" i="5"/>
  <c r="S328" i="5"/>
  <c r="S806" i="5"/>
  <c r="S821" i="5"/>
  <c r="S343" i="5"/>
  <c r="S614" i="5"/>
  <c r="S643" i="5"/>
  <c r="S489" i="5"/>
  <c r="S456" i="5"/>
  <c r="S441" i="5"/>
  <c r="S448" i="5"/>
  <c r="S434" i="5"/>
  <c r="S415" i="5"/>
  <c r="S527" i="5"/>
  <c r="S668" i="5"/>
  <c r="S514" i="5"/>
  <c r="S810" i="5"/>
  <c r="S824" i="5"/>
  <c r="S46" i="5"/>
  <c r="S366" i="5"/>
  <c r="S345" i="5"/>
  <c r="S613" i="5"/>
  <c r="S469" i="5"/>
  <c r="S474" i="5"/>
  <c r="S137" i="5"/>
  <c r="S462" i="5"/>
  <c r="S483" i="5"/>
  <c r="S437" i="5"/>
  <c r="S438" i="5"/>
  <c r="S432" i="5"/>
  <c r="S416" i="5"/>
  <c r="S502" i="5"/>
  <c r="S524" i="5"/>
  <c r="S511" i="5"/>
  <c r="S505" i="5"/>
  <c r="S560" i="5"/>
  <c r="S564" i="5"/>
  <c r="S551" i="5"/>
  <c r="S549" i="5"/>
  <c r="S539" i="5"/>
  <c r="S580" i="5"/>
  <c r="S577" i="5"/>
  <c r="S575" i="5"/>
  <c r="S603" i="5"/>
  <c r="S599" i="5"/>
  <c r="S597" i="5"/>
  <c r="S703" i="5"/>
  <c r="S687" i="5"/>
  <c r="S680" i="5"/>
  <c r="S685" i="5"/>
  <c r="S570" i="5"/>
  <c r="S672" i="5"/>
  <c r="S666" i="5"/>
  <c r="S662" i="5"/>
  <c r="S654" i="5"/>
  <c r="S646" i="5"/>
  <c r="S637" i="5"/>
  <c r="S623" i="5"/>
  <c r="S779" i="5"/>
  <c r="S407" i="5"/>
  <c r="S403" i="5"/>
  <c r="S385" i="5"/>
  <c r="S399" i="5"/>
  <c r="S394" i="5"/>
  <c r="S390" i="5"/>
  <c r="S791" i="5"/>
  <c r="S729" i="5"/>
  <c r="S805" i="5"/>
  <c r="S816" i="5"/>
  <c r="S831" i="5"/>
  <c r="S823" i="5"/>
  <c r="S808" i="5"/>
  <c r="S504" i="5"/>
  <c r="S477" i="5"/>
  <c r="S464" i="5"/>
  <c r="S450" i="5"/>
  <c r="S417" i="5"/>
  <c r="S499" i="5"/>
  <c r="S507" i="5"/>
  <c r="S518" i="5"/>
  <c r="S494" i="5"/>
  <c r="S567" i="5"/>
  <c r="S548" i="5"/>
  <c r="S541" i="5"/>
  <c r="S618" i="5"/>
  <c r="S583" i="5"/>
  <c r="S604" i="5"/>
  <c r="S588" i="5"/>
  <c r="S713" i="5"/>
  <c r="S707" i="5"/>
  <c r="S701" i="5"/>
  <c r="S688" i="5"/>
  <c r="S690" i="5"/>
  <c r="S694" i="5"/>
  <c r="S734" i="5"/>
  <c r="S663" i="5"/>
  <c r="S647" i="5"/>
  <c r="S634" i="5"/>
  <c r="S621" i="5"/>
  <c r="S607" i="5"/>
  <c r="S405" i="5"/>
  <c r="S426" i="5"/>
  <c r="S396" i="5"/>
  <c r="S382" i="5"/>
  <c r="S762" i="5"/>
  <c r="S802" i="5"/>
  <c r="S799" i="5"/>
  <c r="S786" i="5"/>
  <c r="S772" i="5"/>
  <c r="S754" i="5"/>
  <c r="S748" i="5"/>
  <c r="S633" i="5"/>
  <c r="S718" i="5"/>
  <c r="S378" i="5"/>
  <c r="S360" i="5"/>
  <c r="S354" i="5"/>
  <c r="S367" i="5"/>
  <c r="S348" i="5"/>
  <c r="S830" i="5"/>
  <c r="S443" i="5"/>
  <c r="S478" i="5"/>
  <c r="S591" i="5"/>
  <c r="S826" i="5"/>
  <c r="S611" i="5"/>
  <c r="S578" i="5"/>
  <c r="S761" i="5"/>
  <c r="S658" i="5"/>
  <c r="S365" i="5"/>
  <c r="S347" i="5"/>
  <c r="S615" i="5"/>
  <c r="S465" i="5"/>
  <c r="S487" i="5"/>
  <c r="S476" i="5"/>
  <c r="S485" i="5"/>
  <c r="S453" i="5"/>
  <c r="S431" i="5"/>
  <c r="S439" i="5"/>
  <c r="S458" i="5"/>
  <c r="S444" i="5"/>
  <c r="S554" i="5"/>
  <c r="S420" i="5"/>
  <c r="S651" i="5"/>
  <c r="S492" i="5"/>
  <c r="S497" i="5"/>
  <c r="S509" i="5"/>
  <c r="S523" i="5"/>
  <c r="S521" i="5"/>
  <c r="S495" i="5"/>
  <c r="S559" i="5"/>
  <c r="S555" i="5"/>
  <c r="S563" i="5"/>
  <c r="S581" i="5"/>
  <c r="S576" i="5"/>
  <c r="S601" i="5"/>
  <c r="S532" i="5"/>
  <c r="S598" i="5"/>
  <c r="S596" i="5"/>
  <c r="S716" i="5"/>
  <c r="S686" i="5"/>
  <c r="S683" i="5"/>
  <c r="S682" i="5"/>
  <c r="S659" i="5"/>
  <c r="S653" i="5"/>
  <c r="S645" i="5"/>
  <c r="S640" i="5"/>
  <c r="S629" i="5"/>
  <c r="S627" i="5"/>
  <c r="S411" i="5"/>
  <c r="S406" i="5"/>
  <c r="S424" i="5"/>
  <c r="S429" i="5"/>
  <c r="S398" i="5"/>
  <c r="S383" i="5"/>
  <c r="S389" i="5"/>
  <c r="S790" i="5"/>
  <c r="S764" i="5"/>
  <c r="S664" i="5"/>
  <c r="S775" i="5"/>
  <c r="S386" i="5"/>
  <c r="S751" i="5"/>
  <c r="S747" i="5"/>
  <c r="S727" i="5"/>
  <c r="S720" i="5"/>
  <c r="S379" i="5"/>
  <c r="S374" i="5"/>
  <c r="S370" i="5"/>
  <c r="S369" i="5"/>
  <c r="S352" i="5"/>
  <c r="S358" i="5"/>
  <c r="S335" i="5"/>
  <c r="S329" i="5"/>
  <c r="S440" i="5"/>
  <c r="S436" i="5"/>
  <c r="S421" i="5"/>
  <c r="S413" i="5"/>
  <c r="S503" i="5"/>
  <c r="S526" i="5"/>
  <c r="S498" i="5"/>
  <c r="S512" i="5"/>
  <c r="S506" i="5"/>
  <c r="S522" i="5"/>
  <c r="S561" i="5"/>
  <c r="S565" i="5"/>
  <c r="S545" i="5"/>
  <c r="S534" i="5"/>
  <c r="S584" i="5"/>
  <c r="S742" i="5"/>
  <c r="S606" i="5"/>
  <c r="S712" i="5"/>
  <c r="S573" i="5"/>
  <c r="S704" i="5"/>
  <c r="S676" i="5"/>
  <c r="S678" i="5"/>
  <c r="S571" i="5"/>
  <c r="S674" i="5"/>
  <c r="S667" i="5"/>
  <c r="S660" i="5"/>
  <c r="S692" i="5"/>
  <c r="S650" i="5"/>
  <c r="S635" i="5"/>
  <c r="S636" i="5"/>
  <c r="S619" i="5"/>
  <c r="S408" i="5"/>
  <c r="S404" i="5"/>
  <c r="S430" i="5"/>
  <c r="S400" i="5"/>
  <c r="S395" i="5"/>
  <c r="S391" i="5"/>
  <c r="S766" i="5"/>
  <c r="S798" i="5"/>
  <c r="S783" i="5"/>
  <c r="S774" i="5"/>
  <c r="S789" i="5"/>
  <c r="S758" i="5"/>
  <c r="S750" i="5"/>
  <c r="S745" i="5"/>
  <c r="S737" i="5"/>
  <c r="S735" i="5"/>
  <c r="S725" i="5"/>
  <c r="S372" i="5"/>
  <c r="S377" i="5"/>
  <c r="S353" i="5"/>
  <c r="S337" i="5"/>
  <c r="S330" i="5"/>
  <c r="S341" i="5"/>
  <c r="S797" i="5"/>
  <c r="S796" i="5"/>
  <c r="S785" i="5"/>
  <c r="S773" i="5"/>
  <c r="S744" i="5"/>
  <c r="S732" i="5"/>
  <c r="S730" i="5"/>
  <c r="S721" i="5"/>
  <c r="S380" i="5"/>
  <c r="S375" i="5"/>
  <c r="S357" i="5"/>
  <c r="S361" i="5"/>
  <c r="S350" i="5"/>
  <c r="S359" i="5"/>
  <c r="S332" i="5"/>
  <c r="S311" i="5"/>
  <c r="S320" i="5"/>
  <c r="S292" i="5"/>
  <c r="S314" i="5"/>
  <c r="S308" i="5"/>
  <c r="S259" i="5"/>
  <c r="S608" i="5"/>
  <c r="S316" i="5"/>
  <c r="S302" i="5"/>
  <c r="S313" i="5"/>
  <c r="S307" i="5"/>
  <c r="S299" i="5"/>
  <c r="S267" i="5"/>
  <c r="S270" i="5"/>
  <c r="S266" i="5"/>
  <c r="S274" i="5"/>
  <c r="S269" i="5"/>
  <c r="S261" i="5"/>
  <c r="S310" i="5"/>
  <c r="S284" i="5"/>
  <c r="S271" i="5"/>
  <c r="S272" i="5"/>
  <c r="S294" i="5"/>
  <c r="S287" i="5"/>
  <c r="S263" i="5"/>
  <c r="S303" i="5"/>
  <c r="S300" i="5"/>
  <c r="S256" i="5"/>
  <c r="S273" i="5"/>
  <c r="S250" i="5"/>
  <c r="S306" i="5"/>
  <c r="S283" i="5"/>
  <c r="S286" i="5"/>
  <c r="S257" i="5"/>
  <c r="S251" i="5"/>
  <c r="S285" i="5"/>
  <c r="S312" i="5"/>
  <c r="S298" i="5"/>
  <c r="S268" i="5"/>
  <c r="S278" i="5"/>
  <c r="S293" i="5"/>
  <c r="S319" i="5"/>
  <c r="S254" i="5"/>
  <c r="S280" i="5"/>
  <c r="S264" i="5"/>
  <c r="S291" i="5"/>
  <c r="S258" i="5"/>
  <c r="S699" i="5"/>
  <c r="S260" i="5"/>
  <c r="S309" i="5"/>
  <c r="S252" i="5"/>
  <c r="S296" i="5"/>
  <c r="S756" i="5"/>
  <c r="S433" i="5"/>
  <c r="S610" i="5"/>
  <c r="S677" i="5"/>
  <c r="S642" i="5"/>
  <c r="S784" i="5"/>
  <c r="S700" i="5"/>
  <c r="S769" i="5"/>
  <c r="T610" i="5"/>
  <c r="T677" i="5"/>
  <c r="T642" i="5"/>
  <c r="T784" i="5"/>
  <c r="T700" i="5"/>
  <c r="T769" i="5"/>
  <c r="S481" i="5"/>
  <c r="S531" i="5"/>
  <c r="S691" i="5"/>
  <c r="S693" i="5"/>
  <c r="T481" i="5"/>
  <c r="T531" i="5"/>
  <c r="T691" i="5"/>
  <c r="T693" i="5"/>
  <c r="S414" i="5"/>
  <c r="S741" i="5"/>
  <c r="S717" i="5"/>
  <c r="S605" i="5"/>
  <c r="T414" i="5"/>
  <c r="T741" i="5"/>
  <c r="T717" i="5"/>
  <c r="T605" i="5"/>
  <c r="S569" i="5"/>
  <c r="S708" i="5"/>
  <c r="S665" i="5"/>
  <c r="S710" i="5"/>
  <c r="T569" i="5"/>
  <c r="T708" i="5"/>
  <c r="T665" i="5"/>
  <c r="T710" i="5"/>
  <c r="S705" i="5"/>
  <c r="S731" i="5"/>
  <c r="S652" i="5"/>
  <c r="S620" i="5"/>
  <c r="S540" i="5"/>
  <c r="T600" i="5"/>
  <c r="T381" i="5"/>
  <c r="T705" i="5"/>
  <c r="T731" i="5"/>
  <c r="T652" i="5"/>
  <c r="T620" i="5"/>
  <c r="T540" i="5"/>
  <c r="S600" i="5"/>
  <c r="S381" i="5"/>
  <c r="S463" i="5"/>
  <c r="S609" i="5"/>
  <c r="S594" i="5"/>
  <c r="S631" i="5"/>
  <c r="S793" i="5"/>
  <c r="S760" i="5"/>
  <c r="T463" i="5"/>
  <c r="T609" i="5"/>
  <c r="T594" i="5"/>
  <c r="T631" i="5"/>
  <c r="T793" i="5"/>
  <c r="T760" i="5"/>
  <c r="S447" i="5"/>
  <c r="S486" i="5"/>
  <c r="S508" i="5"/>
  <c r="S248" i="5"/>
  <c r="S770" i="5"/>
  <c r="S363" i="5"/>
  <c r="S401" i="5"/>
  <c r="S275" i="5"/>
  <c r="S295" i="5"/>
  <c r="S297" i="5"/>
  <c r="S582" i="5"/>
  <c r="S265" i="5"/>
  <c r="S322" i="5"/>
  <c r="S323" i="5"/>
  <c r="S771" i="5"/>
  <c r="S325" i="5"/>
  <c r="S324" i="5"/>
  <c r="S327" i="5"/>
  <c r="S321" i="5"/>
  <c r="S262" i="5"/>
  <c r="S255" i="5"/>
  <c r="S249" i="5"/>
  <c r="S282" i="5"/>
  <c r="S315" i="5"/>
  <c r="T109" i="5"/>
  <c r="Q109" i="5"/>
  <c r="O115" i="5"/>
  <c r="O109" i="5"/>
  <c r="M109" i="5"/>
  <c r="L109" i="5"/>
  <c r="T113" i="5"/>
  <c r="T110" i="5"/>
  <c r="T111" i="5"/>
  <c r="T116" i="5"/>
  <c r="T112" i="5"/>
  <c r="T114" i="5"/>
  <c r="T115" i="5"/>
  <c r="Q113" i="5"/>
  <c r="Q110" i="5"/>
  <c r="Q111" i="5"/>
  <c r="Q116" i="5"/>
  <c r="Q112" i="5"/>
  <c r="Q114" i="5"/>
  <c r="Q115" i="5"/>
  <c r="O113" i="5"/>
  <c r="O110" i="5"/>
  <c r="O111" i="5"/>
  <c r="O116" i="5"/>
  <c r="O112" i="5"/>
  <c r="O114" i="5"/>
  <c r="M113" i="5"/>
  <c r="M110" i="5"/>
  <c r="M111" i="5"/>
  <c r="M116" i="5"/>
  <c r="M112" i="5"/>
  <c r="M114" i="5"/>
  <c r="M115" i="5"/>
  <c r="L113" i="5"/>
  <c r="L110" i="5"/>
  <c r="L111" i="5"/>
  <c r="L116" i="5"/>
  <c r="L112" i="5"/>
  <c r="L114" i="5"/>
  <c r="L115" i="5"/>
  <c r="T107" i="5"/>
  <c r="T108" i="5"/>
  <c r="T106" i="5"/>
  <c r="T105" i="5"/>
  <c r="Q107" i="5"/>
  <c r="Q108" i="5"/>
  <c r="Q106" i="5"/>
  <c r="Q105" i="5"/>
  <c r="O107" i="5"/>
  <c r="O108" i="5"/>
  <c r="O106" i="5"/>
  <c r="O105" i="5"/>
  <c r="M107" i="5"/>
  <c r="M108" i="5"/>
  <c r="M106" i="5"/>
  <c r="M105" i="5"/>
  <c r="L107" i="5"/>
  <c r="L108" i="5"/>
  <c r="L106" i="5"/>
  <c r="L105" i="5"/>
  <c r="T102" i="5"/>
  <c r="T103" i="5"/>
  <c r="T101" i="5"/>
  <c r="T104" i="5"/>
  <c r="Q102" i="5"/>
  <c r="Q103" i="5"/>
  <c r="Q101" i="5"/>
  <c r="Q104" i="5"/>
  <c r="O102" i="5"/>
  <c r="O103" i="5"/>
  <c r="O101" i="5"/>
  <c r="O104" i="5"/>
  <c r="M102" i="5"/>
  <c r="M103" i="5"/>
  <c r="M101" i="5"/>
  <c r="M104" i="5"/>
  <c r="L102" i="5"/>
  <c r="L103" i="5"/>
  <c r="L101" i="5"/>
  <c r="L104" i="5"/>
  <c r="T100" i="5"/>
  <c r="T99" i="5"/>
  <c r="T121" i="5"/>
  <c r="Q100" i="5"/>
  <c r="Q99" i="5"/>
  <c r="Q121" i="5"/>
  <c r="O100" i="5"/>
  <c r="O99" i="5"/>
  <c r="O121" i="5"/>
  <c r="M100" i="5"/>
  <c r="M99" i="5"/>
  <c r="M121" i="5"/>
  <c r="L100" i="5"/>
  <c r="L99" i="5"/>
  <c r="L121" i="5"/>
  <c r="T51" i="5"/>
  <c r="Q51" i="5"/>
  <c r="O51" i="5"/>
  <c r="M51" i="5"/>
  <c r="L51" i="5"/>
  <c r="T52" i="5"/>
  <c r="Q52" i="5"/>
  <c r="O52" i="5"/>
  <c r="M52" i="5"/>
  <c r="L52" i="5"/>
  <c r="T53" i="5"/>
  <c r="T54" i="5"/>
  <c r="Q53" i="5"/>
  <c r="Q54" i="5"/>
  <c r="O53" i="5"/>
  <c r="O54" i="5"/>
  <c r="M53" i="5"/>
  <c r="M54" i="5"/>
  <c r="L53" i="5"/>
  <c r="L54" i="5"/>
  <c r="S105" i="5" l="1"/>
  <c r="S107" i="5"/>
  <c r="S108" i="5"/>
  <c r="S111" i="5"/>
  <c r="S103" i="5"/>
  <c r="S115" i="5"/>
  <c r="S106" i="5"/>
  <c r="S112" i="5"/>
  <c r="S110" i="5"/>
  <c r="S53" i="5"/>
  <c r="S54" i="5"/>
  <c r="S121" i="5"/>
  <c r="S102" i="5"/>
  <c r="S52" i="5"/>
  <c r="S100" i="5"/>
  <c r="S99" i="5"/>
  <c r="S114" i="5"/>
  <c r="S116" i="5"/>
  <c r="S51" i="5"/>
  <c r="S104" i="5"/>
  <c r="S113" i="5"/>
  <c r="S101" i="5"/>
  <c r="S109" i="5"/>
  <c r="T48" i="5"/>
  <c r="T50" i="5"/>
  <c r="T49" i="5"/>
  <c r="Q48" i="5"/>
  <c r="Q50" i="5"/>
  <c r="Q49" i="5"/>
  <c r="O48" i="5"/>
  <c r="O50" i="5"/>
  <c r="O49" i="5"/>
  <c r="M48" i="5"/>
  <c r="M50" i="5"/>
  <c r="M49" i="5"/>
  <c r="L48" i="5"/>
  <c r="L50" i="5"/>
  <c r="L49" i="5"/>
  <c r="Q675" i="5"/>
  <c r="O675" i="5"/>
  <c r="M675" i="5"/>
  <c r="L675" i="5"/>
  <c r="Q649" i="5"/>
  <c r="O649" i="5"/>
  <c r="M649" i="5"/>
  <c r="L649" i="5"/>
  <c r="T162" i="5"/>
  <c r="T161" i="5"/>
  <c r="T164" i="5"/>
  <c r="T163" i="5"/>
  <c r="Q162" i="5"/>
  <c r="Q161" i="5"/>
  <c r="Q164" i="5"/>
  <c r="Q163" i="5"/>
  <c r="O162" i="5"/>
  <c r="O161" i="5"/>
  <c r="O164" i="5"/>
  <c r="O163" i="5"/>
  <c r="M162" i="5"/>
  <c r="M161" i="5"/>
  <c r="M164" i="5"/>
  <c r="M163" i="5"/>
  <c r="L162" i="5"/>
  <c r="L161" i="5"/>
  <c r="L164" i="5"/>
  <c r="L163" i="5"/>
  <c r="T150" i="5"/>
  <c r="T153" i="5"/>
  <c r="T151" i="5"/>
  <c r="T154" i="5"/>
  <c r="T155" i="5"/>
  <c r="T160" i="5"/>
  <c r="T156" i="5"/>
  <c r="T157" i="5"/>
  <c r="T158" i="5"/>
  <c r="T159" i="5"/>
  <c r="Q150" i="5"/>
  <c r="Q153" i="5"/>
  <c r="Q151" i="5"/>
  <c r="Q154" i="5"/>
  <c r="Q155" i="5"/>
  <c r="Q160" i="5"/>
  <c r="Q156" i="5"/>
  <c r="Q157" i="5"/>
  <c r="Q158" i="5"/>
  <c r="Q159" i="5"/>
  <c r="O150" i="5"/>
  <c r="O153" i="5"/>
  <c r="O151" i="5"/>
  <c r="O154" i="5"/>
  <c r="O155" i="5"/>
  <c r="O160" i="5"/>
  <c r="O156" i="5"/>
  <c r="O157" i="5"/>
  <c r="O158" i="5"/>
  <c r="O159" i="5"/>
  <c r="M150" i="5"/>
  <c r="M153" i="5"/>
  <c r="M151" i="5"/>
  <c r="M154" i="5"/>
  <c r="M155" i="5"/>
  <c r="M160" i="5"/>
  <c r="M156" i="5"/>
  <c r="M157" i="5"/>
  <c r="M158" i="5"/>
  <c r="M159" i="5"/>
  <c r="L150" i="5"/>
  <c r="L153" i="5"/>
  <c r="L151" i="5"/>
  <c r="L154" i="5"/>
  <c r="L155" i="5"/>
  <c r="L160" i="5"/>
  <c r="L156" i="5"/>
  <c r="L157" i="5"/>
  <c r="L158" i="5"/>
  <c r="L159" i="5"/>
  <c r="T148" i="5"/>
  <c r="T149" i="5"/>
  <c r="T190" i="5"/>
  <c r="T152" i="5"/>
  <c r="Q148" i="5"/>
  <c r="Q149" i="5"/>
  <c r="Q190" i="5"/>
  <c r="Q152" i="5"/>
  <c r="O148" i="5"/>
  <c r="O149" i="5"/>
  <c r="O190" i="5"/>
  <c r="O152" i="5"/>
  <c r="L148" i="5"/>
  <c r="L149" i="5"/>
  <c r="L190" i="5"/>
  <c r="L152" i="5"/>
  <c r="M148" i="5"/>
  <c r="M149" i="5"/>
  <c r="M190" i="5"/>
  <c r="M152" i="5"/>
  <c r="T212" i="5"/>
  <c r="T169" i="5"/>
  <c r="T168" i="5"/>
  <c r="T145" i="5"/>
  <c r="T146" i="5"/>
  <c r="T142" i="5"/>
  <c r="T144" i="5"/>
  <c r="T141" i="5"/>
  <c r="T143" i="5"/>
  <c r="T147" i="5"/>
  <c r="Q212" i="5"/>
  <c r="Q169" i="5"/>
  <c r="Q168" i="5"/>
  <c r="Q145" i="5"/>
  <c r="Q146" i="5"/>
  <c r="Q142" i="5"/>
  <c r="Q144" i="5"/>
  <c r="Q141" i="5"/>
  <c r="Q143" i="5"/>
  <c r="Q147" i="5"/>
  <c r="L202" i="5"/>
  <c r="L22" i="5"/>
  <c r="L194" i="5"/>
  <c r="L212" i="5"/>
  <c r="L169" i="5"/>
  <c r="L168" i="5"/>
  <c r="L145" i="5"/>
  <c r="L146" i="5"/>
  <c r="L142" i="5"/>
  <c r="L144" i="5"/>
  <c r="L141" i="5"/>
  <c r="L143" i="5"/>
  <c r="L147" i="5"/>
  <c r="O145" i="5"/>
  <c r="O146" i="5"/>
  <c r="O142" i="5"/>
  <c r="O144" i="5"/>
  <c r="O141" i="5"/>
  <c r="O143" i="5"/>
  <c r="O147" i="5"/>
  <c r="M145" i="5"/>
  <c r="M146" i="5"/>
  <c r="M142" i="5"/>
  <c r="M144" i="5"/>
  <c r="M141" i="5"/>
  <c r="M143" i="5"/>
  <c r="M147" i="5"/>
  <c r="T202" i="5"/>
  <c r="T22" i="5"/>
  <c r="T194" i="5"/>
  <c r="Q202" i="5"/>
  <c r="Q22" i="5"/>
  <c r="Q194" i="5"/>
  <c r="O202" i="5"/>
  <c r="O22" i="5"/>
  <c r="O194" i="5"/>
  <c r="O212" i="5"/>
  <c r="O169" i="5"/>
  <c r="O168" i="5"/>
  <c r="T231" i="5"/>
  <c r="T216" i="5"/>
  <c r="T196" i="5"/>
  <c r="T217" i="5"/>
  <c r="T200" i="5"/>
  <c r="T197" i="5"/>
  <c r="T199" i="5"/>
  <c r="T213" i="5"/>
  <c r="T214" i="5"/>
  <c r="T215" i="5"/>
  <c r="T201" i="5"/>
  <c r="T68" i="5"/>
  <c r="Q216" i="5"/>
  <c r="Q196" i="5"/>
  <c r="Q217" i="5"/>
  <c r="Q200" i="5"/>
  <c r="Q197" i="5"/>
  <c r="Q199" i="5"/>
  <c r="Q213" i="5"/>
  <c r="Q214" i="5"/>
  <c r="Q215" i="5"/>
  <c r="Q201" i="5"/>
  <c r="Q68" i="5"/>
  <c r="M216" i="5"/>
  <c r="M196" i="5"/>
  <c r="M217" i="5"/>
  <c r="M200" i="5"/>
  <c r="M197" i="5"/>
  <c r="M199" i="5"/>
  <c r="M213" i="5"/>
  <c r="M214" i="5"/>
  <c r="M215" i="5"/>
  <c r="M201" i="5"/>
  <c r="M68" i="5"/>
  <c r="M202" i="5"/>
  <c r="M22" i="5"/>
  <c r="M194" i="5"/>
  <c r="M212" i="5"/>
  <c r="M169" i="5"/>
  <c r="M168" i="5"/>
  <c r="T675" i="5" l="1"/>
  <c r="T649" i="5"/>
  <c r="S152" i="5"/>
  <c r="S212" i="5"/>
  <c r="S649" i="5"/>
  <c r="S190" i="5"/>
  <c r="S141" i="5"/>
  <c r="S149" i="5"/>
  <c r="S148" i="5"/>
  <c r="S147" i="5"/>
  <c r="S142" i="5"/>
  <c r="S48" i="5"/>
  <c r="S675" i="5"/>
  <c r="S168" i="5"/>
  <c r="S49" i="5"/>
  <c r="S146" i="5"/>
  <c r="S169" i="5"/>
  <c r="S164" i="5"/>
  <c r="S145" i="5"/>
  <c r="S157" i="5"/>
  <c r="S154" i="5"/>
  <c r="S159" i="5"/>
  <c r="S150" i="5"/>
  <c r="S153" i="5"/>
  <c r="S161" i="5"/>
  <c r="S163" i="5"/>
  <c r="S50" i="5"/>
  <c r="S143" i="5"/>
  <c r="S156" i="5"/>
  <c r="S151" i="5"/>
  <c r="S158" i="5"/>
  <c r="S155" i="5"/>
  <c r="S160" i="5"/>
  <c r="S162" i="5"/>
  <c r="S144" i="5"/>
  <c r="S22" i="5"/>
  <c r="S194" i="5"/>
  <c r="S202" i="5"/>
  <c r="O216" i="5"/>
  <c r="O196" i="5"/>
  <c r="O217" i="5"/>
  <c r="O200" i="5"/>
  <c r="O197" i="5"/>
  <c r="O199" i="5"/>
  <c r="O213" i="5"/>
  <c r="O214" i="5"/>
  <c r="O215" i="5"/>
  <c r="O201" i="5"/>
  <c r="O68" i="5"/>
  <c r="L216" i="5"/>
  <c r="L196" i="5"/>
  <c r="L217" i="5"/>
  <c r="L200" i="5"/>
  <c r="L197" i="5"/>
  <c r="L199" i="5"/>
  <c r="L213" i="5"/>
  <c r="L214" i="5"/>
  <c r="L215" i="5"/>
  <c r="L201" i="5"/>
  <c r="L68" i="5"/>
  <c r="T226" i="5"/>
  <c r="T227" i="5"/>
  <c r="T219" i="5"/>
  <c r="T228" i="5"/>
  <c r="T220" i="5"/>
  <c r="T225" i="5"/>
  <c r="T221" i="5"/>
  <c r="T229" i="5"/>
  <c r="T222" i="5"/>
  <c r="T218" i="5"/>
  <c r="T230" i="5"/>
  <c r="Q226" i="5"/>
  <c r="Q227" i="5"/>
  <c r="Q219" i="5"/>
  <c r="Q228" i="5"/>
  <c r="Q220" i="5"/>
  <c r="Q225" i="5"/>
  <c r="Q221" i="5"/>
  <c r="Q229" i="5"/>
  <c r="Q222" i="5"/>
  <c r="Q218" i="5"/>
  <c r="Q230" i="5"/>
  <c r="Q231" i="5"/>
  <c r="O226" i="5"/>
  <c r="O227" i="5"/>
  <c r="O219" i="5"/>
  <c r="O228" i="5"/>
  <c r="O220" i="5"/>
  <c r="O225" i="5"/>
  <c r="O221" i="5"/>
  <c r="O229" i="5"/>
  <c r="O222" i="5"/>
  <c r="O218" i="5"/>
  <c r="O230" i="5"/>
  <c r="O231" i="5"/>
  <c r="M226" i="5"/>
  <c r="M227" i="5"/>
  <c r="M219" i="5"/>
  <c r="M228" i="5"/>
  <c r="M220" i="5"/>
  <c r="M225" i="5"/>
  <c r="M221" i="5"/>
  <c r="M229" i="5"/>
  <c r="M222" i="5"/>
  <c r="M218" i="5"/>
  <c r="M230" i="5"/>
  <c r="M231" i="5"/>
  <c r="L226" i="5"/>
  <c r="L227" i="5"/>
  <c r="L219" i="5"/>
  <c r="L228" i="5"/>
  <c r="L220" i="5"/>
  <c r="L225" i="5"/>
  <c r="L221" i="5"/>
  <c r="L229" i="5"/>
  <c r="L222" i="5"/>
  <c r="L218" i="5"/>
  <c r="L230" i="5"/>
  <c r="L231" i="5"/>
  <c r="T193" i="5"/>
  <c r="T192" i="5"/>
  <c r="Q193" i="5"/>
  <c r="Q192" i="5"/>
  <c r="O193" i="5"/>
  <c r="O192" i="5"/>
  <c r="M193" i="5"/>
  <c r="M192" i="5"/>
  <c r="L193" i="5"/>
  <c r="L192" i="5"/>
  <c r="S214" i="5" l="1"/>
  <c r="S197" i="5"/>
  <c r="S216" i="5"/>
  <c r="S68" i="5"/>
  <c r="S213" i="5"/>
  <c r="S200" i="5"/>
  <c r="S219" i="5"/>
  <c r="S226" i="5"/>
  <c r="S215" i="5"/>
  <c r="S196" i="5"/>
  <c r="S218" i="5"/>
  <c r="S230" i="5"/>
  <c r="S222" i="5"/>
  <c r="S221" i="5"/>
  <c r="S220" i="5"/>
  <c r="S229" i="5"/>
  <c r="S225" i="5"/>
  <c r="S228" i="5"/>
  <c r="S192" i="5"/>
  <c r="S193" i="5"/>
  <c r="S201" i="5"/>
  <c r="S199" i="5"/>
  <c r="S217" i="5"/>
  <c r="S227" i="5"/>
  <c r="S231" i="5"/>
  <c r="T186" i="5"/>
  <c r="T187" i="5"/>
  <c r="T188" i="5"/>
  <c r="T189" i="5"/>
  <c r="Q186" i="5"/>
  <c r="Q187" i="5"/>
  <c r="Q188" i="5"/>
  <c r="Q189" i="5"/>
  <c r="O186" i="5"/>
  <c r="O187" i="5"/>
  <c r="O188" i="5"/>
  <c r="O189" i="5"/>
  <c r="M186" i="5"/>
  <c r="M187" i="5"/>
  <c r="M188" i="5"/>
  <c r="M189" i="5"/>
  <c r="L186" i="5"/>
  <c r="L187" i="5"/>
  <c r="L188" i="5"/>
  <c r="L189" i="5"/>
  <c r="T177" i="5"/>
  <c r="T333" i="5"/>
  <c r="T175" i="5"/>
  <c r="T182" i="5"/>
  <c r="T176" i="5"/>
  <c r="T185" i="5"/>
  <c r="T181" i="5"/>
  <c r="T178" i="5"/>
  <c r="T179" i="5"/>
  <c r="T173" i="5"/>
  <c r="T180" i="5"/>
  <c r="Q177" i="5"/>
  <c r="Q333" i="5"/>
  <c r="Q175" i="5"/>
  <c r="Q182" i="5"/>
  <c r="Q176" i="5"/>
  <c r="Q185" i="5"/>
  <c r="Q181" i="5"/>
  <c r="Q178" i="5"/>
  <c r="Q179" i="5"/>
  <c r="Q173" i="5"/>
  <c r="Q180" i="5"/>
  <c r="O177" i="5"/>
  <c r="O333" i="5"/>
  <c r="O175" i="5"/>
  <c r="O182" i="5"/>
  <c r="O176" i="5"/>
  <c r="O185" i="5"/>
  <c r="O181" i="5"/>
  <c r="O178" i="5"/>
  <c r="O179" i="5"/>
  <c r="O173" i="5"/>
  <c r="O180" i="5"/>
  <c r="M177" i="5"/>
  <c r="M333" i="5"/>
  <c r="M175" i="5"/>
  <c r="M182" i="5"/>
  <c r="M176" i="5"/>
  <c r="M185" i="5"/>
  <c r="M181" i="5"/>
  <c r="M178" i="5"/>
  <c r="M179" i="5"/>
  <c r="M173" i="5"/>
  <c r="M180" i="5"/>
  <c r="L177" i="5"/>
  <c r="L333" i="5"/>
  <c r="L175" i="5"/>
  <c r="L182" i="5"/>
  <c r="L176" i="5"/>
  <c r="L185" i="5"/>
  <c r="L181" i="5"/>
  <c r="L178" i="5"/>
  <c r="L179" i="5"/>
  <c r="L173" i="5"/>
  <c r="L180" i="5"/>
  <c r="T170" i="5"/>
  <c r="T171" i="5"/>
  <c r="T172" i="5"/>
  <c r="Q170" i="5"/>
  <c r="Q171" i="5"/>
  <c r="Q172" i="5"/>
  <c r="O170" i="5"/>
  <c r="O171" i="5"/>
  <c r="O172" i="5"/>
  <c r="M170" i="5"/>
  <c r="M171" i="5"/>
  <c r="M172" i="5"/>
  <c r="L170" i="5"/>
  <c r="L171" i="5"/>
  <c r="L172" i="5"/>
  <c r="T165" i="5"/>
  <c r="Q165" i="5"/>
  <c r="O165" i="5"/>
  <c r="M165" i="5"/>
  <c r="L165" i="5"/>
  <c r="T244" i="5"/>
  <c r="T246" i="5"/>
  <c r="T245" i="5"/>
  <c r="T243" i="5"/>
  <c r="T247" i="5"/>
  <c r="Q244" i="5"/>
  <c r="Q246" i="5"/>
  <c r="Q245" i="5"/>
  <c r="Q243" i="5"/>
  <c r="Q247" i="5"/>
  <c r="O244" i="5"/>
  <c r="O246" i="5"/>
  <c r="O245" i="5"/>
  <c r="O243" i="5"/>
  <c r="O247" i="5"/>
  <c r="M244" i="5"/>
  <c r="M246" i="5"/>
  <c r="M245" i="5"/>
  <c r="M243" i="5"/>
  <c r="M247" i="5"/>
  <c r="L244" i="5"/>
  <c r="L246" i="5"/>
  <c r="L245" i="5"/>
  <c r="L243" i="5"/>
  <c r="L247" i="5"/>
  <c r="T241" i="5"/>
  <c r="T242" i="5"/>
  <c r="T239" i="5"/>
  <c r="Q241" i="5"/>
  <c r="Q242" i="5"/>
  <c r="Q239" i="5"/>
  <c r="O241" i="5"/>
  <c r="O242" i="5"/>
  <c r="O239" i="5"/>
  <c r="M241" i="5"/>
  <c r="M242" i="5"/>
  <c r="M239" i="5"/>
  <c r="L241" i="5"/>
  <c r="L242" i="5"/>
  <c r="L239" i="5"/>
  <c r="T237" i="5"/>
  <c r="T238" i="5"/>
  <c r="Q237" i="5"/>
  <c r="Q238" i="5"/>
  <c r="O237" i="5"/>
  <c r="O238" i="5"/>
  <c r="M237" i="5"/>
  <c r="M238" i="5"/>
  <c r="L237" i="5"/>
  <c r="L238" i="5"/>
  <c r="T233" i="5"/>
  <c r="T234" i="5"/>
  <c r="T235" i="5"/>
  <c r="Q233" i="5"/>
  <c r="Q234" i="5"/>
  <c r="Q235" i="5"/>
  <c r="O233" i="5"/>
  <c r="O234" i="5"/>
  <c r="O235" i="5"/>
  <c r="M233" i="5"/>
  <c r="M234" i="5"/>
  <c r="M235" i="5"/>
  <c r="L233" i="5"/>
  <c r="L234" i="5"/>
  <c r="L235" i="5"/>
  <c r="T55" i="5"/>
  <c r="T276" i="5"/>
  <c r="Q55" i="5"/>
  <c r="Q276" i="5"/>
  <c r="O55" i="5"/>
  <c r="O276" i="5"/>
  <c r="M55" i="5"/>
  <c r="M276" i="5"/>
  <c r="L55" i="5"/>
  <c r="L276" i="5"/>
  <c r="T87" i="5"/>
  <c r="T88" i="5"/>
  <c r="T89" i="5"/>
  <c r="T86" i="5"/>
  <c r="Q87" i="5"/>
  <c r="Q88" i="5"/>
  <c r="Q89" i="5"/>
  <c r="Q86" i="5"/>
  <c r="O87" i="5"/>
  <c r="O88" i="5"/>
  <c r="O89" i="5"/>
  <c r="O86" i="5"/>
  <c r="M87" i="5"/>
  <c r="M88" i="5"/>
  <c r="M89" i="5"/>
  <c r="M86" i="5"/>
  <c r="L87" i="5"/>
  <c r="L88" i="5"/>
  <c r="L89" i="5"/>
  <c r="L86" i="5"/>
  <c r="T83" i="5"/>
  <c r="T84" i="5"/>
  <c r="T85" i="5"/>
  <c r="Q83" i="5"/>
  <c r="Q84" i="5"/>
  <c r="Q85" i="5"/>
  <c r="O83" i="5"/>
  <c r="O84" i="5"/>
  <c r="O85" i="5"/>
  <c r="M83" i="5"/>
  <c r="M84" i="5"/>
  <c r="M85" i="5"/>
  <c r="L83" i="5"/>
  <c r="L84" i="5"/>
  <c r="L85" i="5"/>
  <c r="T69" i="5"/>
  <c r="T67" i="5"/>
  <c r="T78" i="5"/>
  <c r="T75" i="5"/>
  <c r="T73" i="5"/>
  <c r="T74" i="5"/>
  <c r="T76" i="5"/>
  <c r="T77" i="5"/>
  <c r="T72" i="5"/>
  <c r="T79" i="5"/>
  <c r="T80" i="5"/>
  <c r="T81" i="5"/>
  <c r="T123" i="5"/>
  <c r="T122" i="5"/>
  <c r="T70" i="5"/>
  <c r="T71" i="5"/>
  <c r="T120" i="5"/>
  <c r="Q69" i="5"/>
  <c r="Q67" i="5"/>
  <c r="Q78" i="5"/>
  <c r="Q75" i="5"/>
  <c r="Q73" i="5"/>
  <c r="Q74" i="5"/>
  <c r="Q76" i="5"/>
  <c r="Q77" i="5"/>
  <c r="Q72" i="5"/>
  <c r="Q79" i="5"/>
  <c r="Q80" i="5"/>
  <c r="Q81" i="5"/>
  <c r="Q123" i="5"/>
  <c r="Q122" i="5"/>
  <c r="Q70" i="5"/>
  <c r="Q71" i="5"/>
  <c r="Q120" i="5"/>
  <c r="O69" i="5"/>
  <c r="O67" i="5"/>
  <c r="O78" i="5"/>
  <c r="O75" i="5"/>
  <c r="O73" i="5"/>
  <c r="O74" i="5"/>
  <c r="O76" i="5"/>
  <c r="O77" i="5"/>
  <c r="O72" i="5"/>
  <c r="O79" i="5"/>
  <c r="O80" i="5"/>
  <c r="O81" i="5"/>
  <c r="O123" i="5"/>
  <c r="O122" i="5"/>
  <c r="O70" i="5"/>
  <c r="O71" i="5"/>
  <c r="O120" i="5"/>
  <c r="M69" i="5"/>
  <c r="M67" i="5"/>
  <c r="M78" i="5"/>
  <c r="M75" i="5"/>
  <c r="M73" i="5"/>
  <c r="M74" i="5"/>
  <c r="M76" i="5"/>
  <c r="M77" i="5"/>
  <c r="M72" i="5"/>
  <c r="M79" i="5"/>
  <c r="M80" i="5"/>
  <c r="M81" i="5"/>
  <c r="M123" i="5"/>
  <c r="M122" i="5"/>
  <c r="M70" i="5"/>
  <c r="M71" i="5"/>
  <c r="M120" i="5"/>
  <c r="L69" i="5"/>
  <c r="L67" i="5"/>
  <c r="L78" i="5"/>
  <c r="L75" i="5"/>
  <c r="L73" i="5"/>
  <c r="L74" i="5"/>
  <c r="L76" i="5"/>
  <c r="L77" i="5"/>
  <c r="L72" i="5"/>
  <c r="L79" i="5"/>
  <c r="L80" i="5"/>
  <c r="L81" i="5"/>
  <c r="L123" i="5"/>
  <c r="L122" i="5"/>
  <c r="L70" i="5"/>
  <c r="L71" i="5"/>
  <c r="L120" i="5"/>
  <c r="S238" i="5" l="1"/>
  <c r="S89" i="5"/>
  <c r="S171" i="5"/>
  <c r="S72" i="5"/>
  <c r="S76" i="5"/>
  <c r="S237" i="5"/>
  <c r="S242" i="5"/>
  <c r="S86" i="5"/>
  <c r="S239" i="5"/>
  <c r="S245" i="5"/>
  <c r="S188" i="5"/>
  <c r="S187" i="5"/>
  <c r="S87" i="5"/>
  <c r="S244" i="5"/>
  <c r="S241" i="5"/>
  <c r="S243" i="5"/>
  <c r="S165" i="5"/>
  <c r="S79" i="5"/>
  <c r="S69" i="5"/>
  <c r="S235" i="5"/>
  <c r="S172" i="5"/>
  <c r="S170" i="5"/>
  <c r="S175" i="5"/>
  <c r="S246" i="5"/>
  <c r="S122" i="5"/>
  <c r="S71" i="5"/>
  <c r="S78" i="5"/>
  <c r="S75" i="5"/>
  <c r="S83" i="5"/>
  <c r="S276" i="5"/>
  <c r="S85" i="5"/>
  <c r="S55" i="5"/>
  <c r="S234" i="5"/>
  <c r="S176" i="5"/>
  <c r="S84" i="5"/>
  <c r="S233" i="5"/>
  <c r="S182" i="5"/>
  <c r="S180" i="5"/>
  <c r="S179" i="5"/>
  <c r="S185" i="5"/>
  <c r="S178" i="5"/>
  <c r="S333" i="5"/>
  <c r="S189" i="5"/>
  <c r="S120" i="5"/>
  <c r="S123" i="5"/>
  <c r="S74" i="5"/>
  <c r="S81" i="5"/>
  <c r="S88" i="5"/>
  <c r="S186" i="5"/>
  <c r="S173" i="5"/>
  <c r="S177" i="5"/>
  <c r="S181" i="5"/>
  <c r="S70" i="5"/>
  <c r="S73" i="5"/>
  <c r="S80" i="5"/>
  <c r="S67" i="5"/>
  <c r="S77" i="5"/>
  <c r="S247" i="5"/>
  <c r="T94" i="5"/>
  <c r="T95" i="5"/>
  <c r="T96" i="5"/>
  <c r="T91" i="5"/>
  <c r="T92" i="5"/>
  <c r="T119" i="5"/>
  <c r="T93" i="5"/>
  <c r="Q94" i="5"/>
  <c r="Q95" i="5"/>
  <c r="Q96" i="5"/>
  <c r="Q91" i="5"/>
  <c r="Q92" i="5"/>
  <c r="Q119" i="5"/>
  <c r="Q93" i="5"/>
  <c r="O94" i="5"/>
  <c r="O95" i="5"/>
  <c r="O96" i="5"/>
  <c r="O91" i="5"/>
  <c r="O92" i="5"/>
  <c r="O119" i="5"/>
  <c r="O93" i="5"/>
  <c r="M203" i="5"/>
  <c r="M94" i="5"/>
  <c r="M95" i="5"/>
  <c r="M96" i="5"/>
  <c r="M91" i="5"/>
  <c r="M92" i="5"/>
  <c r="M119" i="5"/>
  <c r="M93" i="5"/>
  <c r="L94" i="5"/>
  <c r="L95" i="5"/>
  <c r="L96" i="5"/>
  <c r="L91" i="5"/>
  <c r="L92" i="5"/>
  <c r="L119" i="5"/>
  <c r="L93" i="5"/>
  <c r="T63" i="5"/>
  <c r="T64" i="5"/>
  <c r="T66" i="5"/>
  <c r="T60" i="5"/>
  <c r="T204" i="5"/>
  <c r="T124" i="5"/>
  <c r="T129" i="5"/>
  <c r="T125" i="5"/>
  <c r="T138" i="5"/>
  <c r="T117" i="5"/>
  <c r="T127" i="5"/>
  <c r="T130" i="5"/>
  <c r="T118" i="5"/>
  <c r="T131" i="5"/>
  <c r="T128" i="5"/>
  <c r="T132" i="5"/>
  <c r="T56" i="5"/>
  <c r="T133" i="5"/>
  <c r="T139" i="5"/>
  <c r="T140" i="5"/>
  <c r="T135" i="5"/>
  <c r="T136" i="5"/>
  <c r="T26" i="5"/>
  <c r="T23" i="5"/>
  <c r="T31" i="5"/>
  <c r="T7" i="5"/>
  <c r="T8" i="5"/>
  <c r="T9" i="5"/>
  <c r="T10" i="5"/>
  <c r="T11" i="5"/>
  <c r="T12" i="5"/>
  <c r="T13" i="5"/>
  <c r="T36" i="5"/>
  <c r="T25" i="5"/>
  <c r="T27" i="5"/>
  <c r="T15" i="5"/>
  <c r="T37" i="5"/>
  <c r="T14" i="5"/>
  <c r="T16" i="5"/>
  <c r="T42" i="5"/>
  <c r="T28" i="5"/>
  <c r="T29" i="5"/>
  <c r="T32" i="5"/>
  <c r="T17" i="5"/>
  <c r="T38" i="5"/>
  <c r="T33" i="5"/>
  <c r="T34" i="5"/>
  <c r="T18" i="5"/>
  <c r="T30" i="5"/>
  <c r="T35" i="5"/>
  <c r="T19" i="5"/>
  <c r="T203" i="5"/>
  <c r="Q65" i="5"/>
  <c r="Q63" i="5"/>
  <c r="Q64" i="5"/>
  <c r="Q66" i="5"/>
  <c r="Q60" i="5"/>
  <c r="Q204" i="5"/>
  <c r="Q124" i="5"/>
  <c r="Q129" i="5"/>
  <c r="Q125" i="5"/>
  <c r="Q138" i="5"/>
  <c r="Q117" i="5"/>
  <c r="Q127" i="5"/>
  <c r="Q130" i="5"/>
  <c r="Q118" i="5"/>
  <c r="Q131" i="5"/>
  <c r="Q128" i="5"/>
  <c r="Q132" i="5"/>
  <c r="Q56" i="5"/>
  <c r="Q133" i="5"/>
  <c r="Q139" i="5"/>
  <c r="Q140" i="5"/>
  <c r="Q135" i="5"/>
  <c r="Q136" i="5"/>
  <c r="Q26" i="5"/>
  <c r="Q23" i="5"/>
  <c r="Q31" i="5"/>
  <c r="Q7" i="5"/>
  <c r="Q8" i="5"/>
  <c r="Q9" i="5"/>
  <c r="Q10" i="5"/>
  <c r="Q11" i="5"/>
  <c r="Q12" i="5"/>
  <c r="Q13" i="5"/>
  <c r="Q36" i="5"/>
  <c r="Q25" i="5"/>
  <c r="Q27" i="5"/>
  <c r="Q15" i="5"/>
  <c r="Q37" i="5"/>
  <c r="Q14" i="5"/>
  <c r="Q16" i="5"/>
  <c r="Q42" i="5"/>
  <c r="Q28" i="5"/>
  <c r="Q29" i="5"/>
  <c r="Q32" i="5"/>
  <c r="Q17" i="5"/>
  <c r="Q38" i="5"/>
  <c r="Q33" i="5"/>
  <c r="Q34" i="5"/>
  <c r="Q18" i="5"/>
  <c r="Q30" i="5"/>
  <c r="Q35" i="5"/>
  <c r="Q19" i="5"/>
  <c r="Q203" i="5"/>
  <c r="O26" i="5"/>
  <c r="O23" i="5"/>
  <c r="O31" i="5"/>
  <c r="O7" i="5"/>
  <c r="O8" i="5"/>
  <c r="O9" i="5"/>
  <c r="O10" i="5"/>
  <c r="O11" i="5"/>
  <c r="O12" i="5"/>
  <c r="O13" i="5"/>
  <c r="O36" i="5"/>
  <c r="O25" i="5"/>
  <c r="O27" i="5"/>
  <c r="O15" i="5"/>
  <c r="O37" i="5"/>
  <c r="O14" i="5"/>
  <c r="O16" i="5"/>
  <c r="O42" i="5"/>
  <c r="O28" i="5"/>
  <c r="O29" i="5"/>
  <c r="O32" i="5"/>
  <c r="O17" i="5"/>
  <c r="O38" i="5"/>
  <c r="O33" i="5"/>
  <c r="O34" i="5"/>
  <c r="O18" i="5"/>
  <c r="O30" i="5"/>
  <c r="O35" i="5"/>
  <c r="O19" i="5"/>
  <c r="O203" i="5"/>
  <c r="M26" i="5"/>
  <c r="M23" i="5"/>
  <c r="M31" i="5"/>
  <c r="M7" i="5"/>
  <c r="M8" i="5"/>
  <c r="M9" i="5"/>
  <c r="M10" i="5"/>
  <c r="M11" i="5"/>
  <c r="M12" i="5"/>
  <c r="M13" i="5"/>
  <c r="M36" i="5"/>
  <c r="M25" i="5"/>
  <c r="M27" i="5"/>
  <c r="M15" i="5"/>
  <c r="M37" i="5"/>
  <c r="M14" i="5"/>
  <c r="M16" i="5"/>
  <c r="M42" i="5"/>
  <c r="M28" i="5"/>
  <c r="M29" i="5"/>
  <c r="M32" i="5"/>
  <c r="M17" i="5"/>
  <c r="M38" i="5"/>
  <c r="M33" i="5"/>
  <c r="M34" i="5"/>
  <c r="M18" i="5"/>
  <c r="M30" i="5"/>
  <c r="M35" i="5"/>
  <c r="M19" i="5"/>
  <c r="L26" i="5"/>
  <c r="L23" i="5"/>
  <c r="L31" i="5"/>
  <c r="L7" i="5"/>
  <c r="L8" i="5"/>
  <c r="L9" i="5"/>
  <c r="L10" i="5"/>
  <c r="L11" i="5"/>
  <c r="L12" i="5"/>
  <c r="L13" i="5"/>
  <c r="L36" i="5"/>
  <c r="L25" i="5"/>
  <c r="L27" i="5"/>
  <c r="L15" i="5"/>
  <c r="L37" i="5"/>
  <c r="L14" i="5"/>
  <c r="L16" i="5"/>
  <c r="L42" i="5"/>
  <c r="L28" i="5"/>
  <c r="L29" i="5"/>
  <c r="L32" i="5"/>
  <c r="L17" i="5"/>
  <c r="L38" i="5"/>
  <c r="L33" i="5"/>
  <c r="L34" i="5"/>
  <c r="L18" i="5"/>
  <c r="L30" i="5"/>
  <c r="L35" i="5"/>
  <c r="L19" i="5"/>
  <c r="L203" i="5"/>
  <c r="O124" i="5"/>
  <c r="O129" i="5"/>
  <c r="O125" i="5"/>
  <c r="O138" i="5"/>
  <c r="O117" i="5"/>
  <c r="O127" i="5"/>
  <c r="O130" i="5"/>
  <c r="O118" i="5"/>
  <c r="O131" i="5"/>
  <c r="O128" i="5"/>
  <c r="O132" i="5"/>
  <c r="O56" i="5"/>
  <c r="O133" i="5"/>
  <c r="O139" i="5"/>
  <c r="O140" i="5"/>
  <c r="O135" i="5"/>
  <c r="O136" i="5"/>
  <c r="M124" i="5"/>
  <c r="M129" i="5"/>
  <c r="M125" i="5"/>
  <c r="M138" i="5"/>
  <c r="M117" i="5"/>
  <c r="M127" i="5"/>
  <c r="M130" i="5"/>
  <c r="M118" i="5"/>
  <c r="M131" i="5"/>
  <c r="M128" i="5"/>
  <c r="M132" i="5"/>
  <c r="M56" i="5"/>
  <c r="M133" i="5"/>
  <c r="M139" i="5"/>
  <c r="M140" i="5"/>
  <c r="M135" i="5"/>
  <c r="M136" i="5"/>
  <c r="L124" i="5"/>
  <c r="L129" i="5"/>
  <c r="L125" i="5"/>
  <c r="L138" i="5"/>
  <c r="L117" i="5"/>
  <c r="L127" i="5"/>
  <c r="L130" i="5"/>
  <c r="L118" i="5"/>
  <c r="L131" i="5"/>
  <c r="L128" i="5"/>
  <c r="L132" i="5"/>
  <c r="L56" i="5"/>
  <c r="L133" i="5"/>
  <c r="L139" i="5"/>
  <c r="L140" i="5"/>
  <c r="L135" i="5"/>
  <c r="L136" i="5"/>
  <c r="L65" i="5"/>
  <c r="L63" i="5"/>
  <c r="L64" i="5"/>
  <c r="L66" i="5"/>
  <c r="L60" i="5"/>
  <c r="L204" i="5"/>
  <c r="M65" i="5"/>
  <c r="M63" i="5"/>
  <c r="M64" i="5"/>
  <c r="M66" i="5"/>
  <c r="M60" i="5"/>
  <c r="M204" i="5"/>
  <c r="O65" i="5"/>
  <c r="O63" i="5"/>
  <c r="O64" i="5"/>
  <c r="O66" i="5"/>
  <c r="O60" i="5"/>
  <c r="O204" i="5"/>
  <c r="M832" i="5" l="1"/>
  <c r="L832" i="5"/>
  <c r="O832" i="5"/>
  <c r="Q832" i="5"/>
  <c r="T65" i="5"/>
  <c r="T832" i="5" s="1"/>
  <c r="S92" i="5"/>
  <c r="S16" i="5"/>
  <c r="S27" i="5"/>
  <c r="S38" i="5"/>
  <c r="S10" i="5"/>
  <c r="S135" i="5"/>
  <c r="S56" i="5"/>
  <c r="S125" i="5"/>
  <c r="S25" i="5"/>
  <c r="S140" i="5"/>
  <c r="S132" i="5"/>
  <c r="S130" i="5"/>
  <c r="S129" i="5"/>
  <c r="S33" i="5"/>
  <c r="S42" i="5"/>
  <c r="S11" i="5"/>
  <c r="S96" i="5"/>
  <c r="S95" i="5"/>
  <c r="S66" i="5"/>
  <c r="S65" i="5"/>
  <c r="S60" i="5"/>
  <c r="S30" i="5"/>
  <c r="S32" i="5"/>
  <c r="S14" i="5"/>
  <c r="S36" i="5"/>
  <c r="S8" i="5"/>
  <c r="S19" i="5"/>
  <c r="S26" i="5"/>
  <c r="S119" i="5"/>
  <c r="S131" i="5"/>
  <c r="S136" i="5"/>
  <c r="S118" i="5"/>
  <c r="S128" i="5"/>
  <c r="S124" i="5"/>
  <c r="S204" i="5"/>
  <c r="S63" i="5"/>
  <c r="S203" i="5"/>
  <c r="S35" i="5"/>
  <c r="S17" i="5"/>
  <c r="S9" i="5"/>
  <c r="S31" i="5"/>
  <c r="S23" i="5"/>
  <c r="S18" i="5"/>
  <c r="S29" i="5"/>
  <c r="S37" i="5"/>
  <c r="S13" i="5"/>
  <c r="S7" i="5"/>
  <c r="S93" i="5"/>
  <c r="S94" i="5"/>
  <c r="S133" i="5"/>
  <c r="S127" i="5"/>
  <c r="S139" i="5"/>
  <c r="S34" i="5"/>
  <c r="S28" i="5"/>
  <c r="S15" i="5"/>
  <c r="S12" i="5"/>
  <c r="S64" i="5"/>
  <c r="S117" i="5"/>
  <c r="S138" i="5"/>
  <c r="S91" i="5"/>
  <c r="S832" i="5" l="1"/>
</calcChain>
</file>

<file path=xl/sharedStrings.xml><?xml version="1.0" encoding="utf-8"?>
<sst xmlns="http://schemas.openxmlformats.org/spreadsheetml/2006/main" count="4977" uniqueCount="1107">
  <si>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</si>
  <si>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</si>
  <si>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</si>
  <si>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</si>
  <si>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</si>
  <si>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</si>
  <si>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</si>
  <si>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</si>
  <si>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</si>
  <si>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</si>
  <si>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</si>
  <si>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</si>
  <si>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</si>
  <si>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</si>
  <si>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</si>
  <si>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</si>
  <si>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Empleado (2.87%)</t>
  </si>
  <si>
    <t>Patronal (7.10%)</t>
  </si>
  <si>
    <t>Empleado (3.04%)</t>
  </si>
  <si>
    <t>Patronal (7.09%)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</si>
  <si>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</si>
  <si>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</si>
  <si>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</si>
  <si>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</si>
  <si>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</si>
  <si>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</si>
  <si>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</si>
  <si>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</si>
  <si>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Cedula</t>
  </si>
  <si>
    <t>Revisado por:</t>
  </si>
  <si>
    <t>Elaborado por:</t>
  </si>
  <si>
    <t>Encargado</t>
  </si>
  <si>
    <t>División de Contabilidad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</si>
  <si>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</si>
  <si>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</si>
  <si>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</si>
  <si>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</si>
  <si>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</si>
  <si>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</si>
  <si>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</si>
  <si>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</si>
  <si>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</si>
  <si>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</si>
  <si>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</si>
  <si>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</si>
  <si>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</si>
  <si>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</si>
  <si>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</si>
  <si>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</si>
  <si>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</si>
  <si>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</si>
  <si>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</si>
  <si>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</si>
  <si>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</si>
  <si>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</si>
  <si>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</si>
  <si>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</si>
  <si>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</si>
  <si>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</si>
  <si>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</si>
  <si>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</si>
  <si>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</si>
  <si>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</si>
  <si>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</si>
  <si>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</si>
  <si>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</si>
  <si>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</si>
  <si>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</si>
  <si>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</si>
  <si>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ANGELA ANTONIA BAEZ GOMEZ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</si>
  <si>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</si>
  <si>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</si>
  <si>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</si>
  <si>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</si>
  <si>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</si>
  <si>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</si>
  <si>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</si>
  <si>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</si>
  <si>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</si>
  <si>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</si>
  <si>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CONSUELO RAFAELA PIÑEYRO GABRIEL</t>
  </si>
  <si>
    <t>DILANIA CUEVAS GUZMAN (LICDA.)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</si>
  <si>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</si>
  <si>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</si>
  <si>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</si>
  <si>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</si>
  <si>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</si>
  <si>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</si>
  <si>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</si>
  <si>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</si>
  <si>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</si>
  <si>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</si>
  <si>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</si>
  <si>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</si>
  <si>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</si>
  <si>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</si>
  <si>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GUSTAVO MARTIN ANTONIO PIANTINI GUZ</t>
  </si>
  <si>
    <t>ANGEL MARTIN BIENVENIDO MIESES GONZ</t>
  </si>
  <si>
    <t>ESTHEFANIE AYALA</t>
  </si>
  <si>
    <t>ROSA ALBA MONTERO MONTERO</t>
  </si>
  <si>
    <t>MERLIN ESTHER VALDEZ FALCON</t>
  </si>
  <si>
    <t>ISMELL MARIA CASTELLANOS CHAVEZ</t>
  </si>
  <si>
    <t>HECTOR BIENVENIDO ROSARIO INFANTE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</si>
  <si>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</si>
  <si>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</si>
  <si>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</si>
  <si>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</si>
  <si>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</si>
  <si>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RAFAEL ARTURO MARIANO OVIEDO (LIC.)</t>
  </si>
  <si>
    <t>FRANCISCO RINCON ENCARNACION</t>
  </si>
  <si>
    <t>ASISTENTE SECRETARIO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</si>
  <si>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</si>
  <si>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</si>
  <si>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</si>
  <si>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</si>
  <si>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</si>
  <si>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</si>
  <si>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</si>
  <si>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</si>
  <si>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</si>
  <si>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</si>
  <si>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</si>
  <si>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</si>
  <si>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</si>
  <si>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</si>
  <si>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</si>
  <si>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</si>
  <si>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</si>
  <si>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</si>
  <si>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</si>
  <si>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</si>
  <si>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JHENNY ALTAGRACIA FAJARDO LOPEZ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</si>
  <si>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</si>
  <si>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</si>
  <si>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</si>
  <si>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</si>
  <si>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</si>
  <si>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</si>
  <si>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</si>
  <si>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FRANCHESKA MERCEDES PEGUERO MARTINE</t>
  </si>
  <si>
    <t>PATRIA MINERVA DE LA ROSA RODRIGUEZ</t>
  </si>
  <si>
    <t>MARIO DIAZ DE LA ROSA</t>
  </si>
  <si>
    <t>ROSANNA ALTAGRACIA MONTERO PERALTA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</si>
  <si>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</si>
  <si>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</si>
  <si>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</si>
  <si>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</si>
  <si>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</si>
  <si>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</si>
  <si>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</si>
  <si>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</si>
  <si>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VICELY NEDER DE LA CRUZ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</si>
  <si>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</si>
  <si>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</si>
  <si>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</si>
  <si>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</si>
  <si>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</si>
  <si>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</si>
  <si>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</si>
  <si>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</si>
  <si>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</si>
  <si>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</si>
  <si>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</si>
  <si>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</si>
  <si>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</si>
  <si>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</si>
  <si>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</si>
  <si>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BETANIA ELIZABETH MENDOZA DE LEONOR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</si>
  <si>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</si>
  <si>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</si>
  <si>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</si>
  <si>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</si>
  <si>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</si>
  <si>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</si>
  <si>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DIRECCION EJECUTORA DE PROGRAMAS Y PROYECTOS MT</t>
  </si>
  <si>
    <t xml:space="preserve">JOSEFINA ADRIANA RAMIREZ RODRIGUEZ </t>
  </si>
  <si>
    <t>JOSEFA IVONNY BATISTA SENA</t>
  </si>
  <si>
    <t>DIRECTOR (A)  DE AREA</t>
  </si>
  <si>
    <t>AUXILIAR DE CONTABILIDAD</t>
  </si>
  <si>
    <t>REPRESENTACION LOCAL DE TRABAJO DE HATO MAYOR MT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</si>
  <si>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</si>
  <si>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</si>
  <si>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</si>
  <si>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</si>
  <si>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</si>
  <si>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</si>
  <si>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</si>
  <si>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</si>
  <si>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</si>
  <si>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</si>
  <si>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</si>
  <si>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</si>
  <si>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AMADA NATALIA HERRERA UREÑA</t>
  </si>
  <si>
    <t>ANA BELKY HERRERA VASQUEZ</t>
  </si>
  <si>
    <t>FERNANDA LISBETH MARTINEZ REGINO</t>
  </si>
  <si>
    <t>MILAGROS VICENTE SANCHEZ</t>
  </si>
  <si>
    <t>ROBERTO MEJIA ALCANTARA</t>
  </si>
  <si>
    <t>LUCIA SANTANA AQUINO</t>
  </si>
  <si>
    <t>ERCILIA JUDITH ROSARIO YAUGER</t>
  </si>
  <si>
    <t>DEPARTAMENTO DE SERVICIOS AL PERSONAL MT</t>
  </si>
  <si>
    <t>MEDICO OCUPACIONAL</t>
  </si>
  <si>
    <t>ABOGADO ASISTENCIA JUDICIAL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</si>
  <si>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</si>
  <si>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</si>
  <si>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</si>
  <si>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</si>
  <si>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</si>
  <si>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</si>
  <si>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</si>
  <si>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</si>
  <si>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ADRIANO METIVIER MOYA</t>
  </si>
  <si>
    <t>GEORGINA MEJIA JIMENEZ</t>
  </si>
  <si>
    <t>RAMON MONTERO ALCANTARA</t>
  </si>
  <si>
    <t>DANIEL HERRERA MERAN</t>
  </si>
  <si>
    <t>JUAN FRANCISCO GUTIERREZ PADILLA</t>
  </si>
  <si>
    <t>JESUSITA ALTAGRACIA COLON</t>
  </si>
  <si>
    <t>BIENVENIDO CUEVAS</t>
  </si>
  <si>
    <t>APOLINAR DE LOS REYES JIMENEZ FELIZ</t>
  </si>
  <si>
    <t>SANTO MARTIRE BAEZ</t>
  </si>
  <si>
    <t>YUSADE MATEO Y PEREZ</t>
  </si>
  <si>
    <t>DANIEL GRULLON FERNANDEZ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</si>
  <si>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</si>
  <si>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</si>
  <si>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</si>
  <si>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</si>
  <si>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</si>
  <si>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</si>
  <si>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</si>
  <si>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</si>
  <si>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SUPERVISOR SERV.GLES.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</si>
  <si>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</si>
  <si>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</si>
  <si>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</si>
  <si>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</si>
  <si>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</si>
  <si>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</si>
  <si>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</si>
  <si>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</si>
  <si>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</si>
  <si>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</si>
  <si>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</si>
  <si>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</si>
  <si>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</si>
  <si>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</si>
  <si>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</si>
  <si>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</si>
  <si>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ISIDRO ELIO CARRASCO HERNANDEZ</t>
  </si>
  <si>
    <t>JOSE JULIAN GUZMAN ROBLES</t>
  </si>
  <si>
    <t>JUANA MARGARITA CASTILLO</t>
  </si>
  <si>
    <t>DENNY ELIZABETH GOMEZ</t>
  </si>
  <si>
    <t>ELINA ALMANZAR RODRIGUEZ</t>
  </si>
  <si>
    <t>MARIA JIMENEZ SANTIAGO</t>
  </si>
  <si>
    <t>NORMA FIDELINA SEGURA BATISTA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</si>
  <si>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</si>
  <si>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</si>
  <si>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</si>
  <si>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</si>
  <si>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</si>
  <si>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</si>
  <si>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RAMON DE JESUS CORNIEL</t>
  </si>
  <si>
    <t>SANTO ANTONIO BURGOS BAEZ</t>
  </si>
  <si>
    <t>JUAN ALBERTO TERRERO CARVAJAL</t>
  </si>
  <si>
    <t>JOSE ENRIQUE BELTRE MATOS</t>
  </si>
  <si>
    <t>JOSE ALBERTO MEJIA</t>
  </si>
  <si>
    <t>ALBARO VILLAR ENCARNACION</t>
  </si>
  <si>
    <t>JENSY ANDRES MATOS QUEZADA</t>
  </si>
  <si>
    <t>WELINTON ALFREDO PEREZ GUZMAN</t>
  </si>
  <si>
    <t>JOSE ALBERTO TAVAREZ SIERRA</t>
  </si>
  <si>
    <t>HECTOR MANUEL RICARDO CHEVALIER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</si>
  <si>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</si>
  <si>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</si>
  <si>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</si>
  <si>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</si>
  <si>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</si>
  <si>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</si>
  <si>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</si>
  <si>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</si>
  <si>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</si>
  <si>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</si>
  <si>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</si>
  <si>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</si>
  <si>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</si>
  <si>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</si>
  <si>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</si>
  <si>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</si>
  <si>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</si>
  <si>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</si>
  <si>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</si>
  <si>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</si>
  <si>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AWILDA MARIELA DIAZ ARAMBOLES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</si>
  <si>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</si>
  <si>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</si>
  <si>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</si>
  <si>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</si>
  <si>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</si>
  <si>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</si>
  <si>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</si>
  <si>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</si>
  <si>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</si>
  <si>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</si>
  <si>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</si>
  <si>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</si>
  <si>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</si>
  <si>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</si>
  <si>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</si>
  <si>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</si>
  <si>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</si>
  <si>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</si>
  <si>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</si>
  <si>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</si>
  <si>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</si>
  <si>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</si>
  <si>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</si>
  <si>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AMBIORIX MENDEZ GUZMAN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</si>
  <si>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</si>
  <si>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</si>
  <si>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</si>
  <si>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</si>
  <si>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</si>
  <si>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</si>
  <si>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</si>
  <si>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</si>
  <si>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</si>
  <si>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</si>
  <si>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</si>
  <si>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</si>
  <si>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</si>
  <si>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</si>
  <si>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</si>
  <si>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</si>
  <si>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</si>
  <si>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</si>
  <si>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</si>
  <si>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</si>
  <si>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</si>
  <si>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</si>
  <si>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</si>
  <si>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</si>
  <si>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</si>
  <si>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</si>
  <si>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</si>
  <si>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ANEUDY ANTONIO ALMANZAR ORTEGA</t>
  </si>
  <si>
    <t>LINAVER DE LOS ANGELES SALCEDO TAVA</t>
  </si>
  <si>
    <t>PASCUAL SANCHEZ VALDEZ</t>
  </si>
  <si>
    <t>SOPORTE TECNICO INFORMATICO</t>
  </si>
  <si>
    <t>ANALISTA SISTEMAS INFORMATICO</t>
  </si>
  <si>
    <t>JACOBO ISAAC RODRIGUEZ URRACA</t>
  </si>
  <si>
    <t>RAMON LEONARDO FABIAN ROMAN</t>
  </si>
  <si>
    <t>VITELIO ALFREDO RAMIREZ SAMBOY</t>
  </si>
  <si>
    <t>ANGEL NOEL TAVERAS RODRIGUEZ</t>
  </si>
  <si>
    <t>DEPARTAMENTO DE DESARROLLO E IMPLEMENTACION DE SISTEMAS MT</t>
  </si>
  <si>
    <t>PROGRAMADOR COMPUTADORAS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</si>
  <si>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</si>
  <si>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</si>
  <si>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</si>
  <si>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</si>
  <si>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</si>
  <si>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</si>
  <si>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</si>
  <si>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</si>
  <si>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</si>
  <si>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ADMINISTRADOR BASE DE DATOS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</si>
  <si>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</si>
  <si>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</si>
  <si>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</si>
  <si>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</si>
  <si>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</si>
  <si>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</si>
  <si>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</si>
  <si>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</si>
  <si>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</si>
  <si>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</si>
  <si>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</si>
  <si>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</si>
  <si>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</si>
  <si>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</si>
  <si>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</si>
  <si>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</si>
  <si>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</si>
  <si>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</si>
  <si>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</si>
  <si>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</si>
  <si>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</si>
  <si>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</si>
  <si>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</si>
  <si>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</si>
  <si>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</si>
  <si>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</si>
  <si>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</si>
  <si>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</si>
  <si>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OFICINA TERRITORIAL DE EMPLEO SANTO DOMINGO OESTE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</si>
  <si>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</si>
  <si>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</si>
  <si>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</si>
  <si>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</si>
  <si>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</si>
  <si>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</si>
  <si>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</si>
  <si>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</si>
  <si>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</si>
  <si>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</si>
  <si>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</si>
  <si>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</si>
  <si>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</si>
  <si>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ANNY ESTHER CHALAS D' OLEO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</si>
  <si>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</si>
  <si>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</si>
  <si>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</si>
  <si>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</si>
  <si>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</si>
  <si>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</si>
  <si>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</si>
  <si>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</si>
  <si>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</si>
  <si>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</si>
  <si>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</si>
  <si>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</si>
  <si>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OBSERVATORIO DEL MERCADO LABORAL DOMINICANO MT</t>
  </si>
  <si>
    <t>ELBA ARACELIS GUZMAN ALVAREZ</t>
  </si>
  <si>
    <t>KEYNI NOEMI RODRIGUEZ HEREDIA</t>
  </si>
  <si>
    <t>MICHEL RAFAEL PICHARDO BURGOS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</si>
  <si>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</si>
  <si>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</si>
  <si>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</si>
  <si>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</si>
  <si>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</si>
  <si>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</si>
  <si>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</si>
  <si>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</si>
  <si>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</si>
  <si>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</si>
  <si>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</si>
  <si>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</si>
  <si>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ARELIS OLDACELYS NOBOA CADENA</t>
  </si>
  <si>
    <t>CLAY MICHAEL BOCIO MEDINA</t>
  </si>
  <si>
    <t>GISELA FRAGOSO JESUS</t>
  </si>
  <si>
    <t>PEDRO GARCIA PE¿¿ALO</t>
  </si>
  <si>
    <t>ZAMIRA DE JESUS DIAZ RAMON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</si>
  <si>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</si>
  <si>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</si>
  <si>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</si>
  <si>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</si>
  <si>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</si>
  <si>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</si>
  <si>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</si>
  <si>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</si>
  <si>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</si>
  <si>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INES MARIA ROSARIO DURAN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</si>
  <si>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</si>
  <si>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</si>
  <si>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</si>
  <si>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</si>
  <si>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</si>
  <si>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</si>
  <si>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</si>
  <si>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</si>
  <si>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</si>
  <si>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</si>
  <si>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</si>
  <si>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>PROFESORA DE GRAMATICA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</si>
  <si>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</si>
  <si>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</si>
  <si>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</si>
  <si>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</si>
  <si>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</si>
  <si>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</si>
  <si>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PROFESOR DE LENGUAJE DE SEÑAS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</si>
  <si>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</si>
  <si>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</si>
  <si>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</si>
  <si>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</si>
  <si>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</si>
  <si>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</si>
  <si>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</si>
  <si>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</si>
  <si>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FRANCIA YMEIRIS CHALAS MATOS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</si>
  <si>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</si>
  <si>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</si>
  <si>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</si>
  <si>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</si>
  <si>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</si>
  <si>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</si>
  <si>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</si>
  <si>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</si>
  <si>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</si>
  <si>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</si>
  <si>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</si>
  <si>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</si>
  <si>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</si>
  <si>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</si>
  <si>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</si>
  <si>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</si>
  <si>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</si>
  <si>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</si>
  <si>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</si>
  <si>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</si>
  <si>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</si>
  <si>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</si>
  <si>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</si>
  <si>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</si>
  <si>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</si>
  <si>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</si>
  <si>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</si>
  <si>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</si>
  <si>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</si>
  <si>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</si>
  <si>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</si>
  <si>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</si>
  <si>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</si>
  <si>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</si>
  <si>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EMELY LISANDRA TERRERO ACOSTA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</si>
  <si>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</si>
  <si>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</si>
  <si>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</si>
  <si>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</si>
  <si>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</si>
  <si>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</si>
  <si>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YELISSA SUERO PERALTA</t>
  </si>
  <si>
    <t>CARMEN ESTELA CONCEPCION VALERIO (L</t>
  </si>
  <si>
    <t>LUCAS EVANGELISTA ARIAS (LIC.)</t>
  </si>
  <si>
    <t>OVANY MICHEL CASTILLO</t>
  </si>
  <si>
    <t>AGENCIA LOCAL DE CONSTANZA MT</t>
  </si>
  <si>
    <t>CARMEN ELIZABETH ABREU GAUTREAUX (L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</si>
  <si>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</si>
  <si>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</si>
  <si>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</si>
  <si>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</si>
  <si>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</si>
  <si>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</si>
  <si>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</si>
  <si>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</si>
  <si>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</si>
  <si>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</si>
  <si>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</si>
  <si>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</si>
  <si>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</si>
  <si>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</si>
  <si>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</si>
  <si>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</si>
  <si>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</si>
  <si>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</si>
  <si>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</si>
  <si>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</si>
  <si>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</si>
  <si>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</si>
  <si>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</si>
  <si>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</si>
  <si>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</si>
  <si>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</si>
  <si>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</si>
  <si>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</si>
  <si>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</si>
  <si>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</si>
  <si>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</si>
  <si>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</si>
  <si>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</si>
  <si>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</si>
  <si>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</si>
  <si>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</si>
  <si>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</si>
  <si>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</si>
  <si>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</si>
  <si>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</si>
  <si>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</si>
  <si>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</si>
  <si>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</si>
  <si>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</si>
  <si>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TEOFILO EUSEBIO MATEO</t>
  </si>
  <si>
    <t>JOSE CESPIRO GUERRERO FAJARDO</t>
  </si>
  <si>
    <t>MORAIMA ESPINO GRULLON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</si>
  <si>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</si>
  <si>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</si>
  <si>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</si>
  <si>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</si>
  <si>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</si>
  <si>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</si>
  <si>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</si>
  <si>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</si>
  <si>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</si>
  <si>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</si>
  <si>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YOMARY ALTAGRACIA ABREU SANTANA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</si>
  <si>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</si>
  <si>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</si>
  <si>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</si>
  <si>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</si>
  <si>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</si>
  <si>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</si>
  <si>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</si>
  <si>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</si>
  <si>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</si>
  <si>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</si>
  <si>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</si>
  <si>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</si>
  <si>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</si>
  <si>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</si>
  <si>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</si>
  <si>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</si>
  <si>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</si>
  <si>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</si>
  <si>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</si>
  <si>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</si>
  <si>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</si>
  <si>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</si>
  <si>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</si>
  <si>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</si>
  <si>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</si>
  <si>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</si>
  <si>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</si>
  <si>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</si>
  <si>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</si>
  <si>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ZUNILDA DE JESUS VASQUEZ ARIAS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</si>
  <si>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</si>
  <si>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</si>
  <si>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</si>
  <si>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</si>
  <si>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</si>
  <si>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</si>
  <si>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</si>
  <si>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</si>
  <si>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</si>
  <si>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</si>
  <si>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</si>
  <si>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</si>
  <si>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</si>
  <si>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YAMIRA ANTONIA HERASME HERASME (LIC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</si>
  <si>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</si>
  <si>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</si>
  <si>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</si>
  <si>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</si>
  <si>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</si>
  <si>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</si>
  <si>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</si>
  <si>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</si>
  <si>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MARIA ALTAGRACIA MACEA SANTOS</t>
  </si>
  <si>
    <t>ALEXIS FELIZ DE LOS SANTOS</t>
  </si>
  <si>
    <t>ARACELIS MARGARITA MARTINEZ BRITO (</t>
  </si>
  <si>
    <t>SOLANIA RAMIREZ REYES (LICDA.)</t>
  </si>
  <si>
    <t>SANTA ELENA PEÑA</t>
  </si>
  <si>
    <t>KATHERIN ALTAGRACIA MEJIA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</si>
  <si>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</si>
  <si>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</si>
  <si>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</si>
  <si>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</si>
  <si>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</si>
  <si>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</si>
  <si>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ANA YUDELKA GENAO PEGUERO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</si>
  <si>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</si>
  <si>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</si>
  <si>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</si>
  <si>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</si>
  <si>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</si>
  <si>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</si>
  <si>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</si>
  <si>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SILVIA FAMILIA POUERIET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</si>
  <si>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</si>
  <si>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</si>
  <si>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</si>
  <si>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</si>
  <si>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</si>
  <si>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</si>
  <si>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JULIO CESAR HERNANDEZ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</si>
  <si>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</si>
  <si>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</si>
  <si>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</si>
  <si>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</si>
  <si>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</si>
  <si>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</si>
  <si>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</si>
  <si>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</si>
  <si>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</si>
  <si>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</si>
  <si>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</si>
  <si>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</si>
  <si>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</si>
  <si>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</si>
  <si>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</si>
  <si>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</si>
  <si>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MARTIN AUGUSTO TAVERAS TAVERAS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</si>
  <si>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</si>
  <si>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</si>
  <si>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</si>
  <si>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</si>
  <si>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</si>
  <si>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</si>
  <si>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</si>
  <si>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</si>
  <si>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</si>
  <si>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</si>
  <si>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CLARA DOLORES TAVARES GOMEZ (LIC.)</t>
  </si>
  <si>
    <t>ANA CECILIA JIMENEZ MORALES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</si>
  <si>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</si>
  <si>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</si>
  <si>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</si>
  <si>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</si>
  <si>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</si>
  <si>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</si>
  <si>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</si>
  <si>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</si>
  <si>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</si>
  <si>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</si>
  <si>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MARCOS ERNESTO FERNANDEZ FELIZ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</si>
  <si>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</si>
  <si>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</si>
  <si>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</si>
  <si>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</si>
  <si>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</si>
  <si>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</si>
  <si>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</si>
  <si>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</si>
  <si>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</si>
  <si>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DANIA FERRERAS ENCARNACION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</si>
  <si>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</si>
  <si>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</si>
  <si>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</si>
  <si>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</si>
  <si>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</si>
  <si>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</si>
  <si>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</si>
  <si>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</si>
  <si>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</si>
  <si>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</si>
  <si>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</si>
  <si>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</si>
  <si>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</si>
  <si>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</si>
  <si>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</si>
  <si>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</si>
  <si>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</si>
  <si>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</si>
  <si>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</si>
  <si>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</si>
  <si>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</si>
  <si>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</si>
  <si>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</si>
  <si>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</si>
  <si>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</si>
  <si>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</si>
  <si>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</si>
  <si>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</si>
  <si>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</si>
  <si>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</si>
  <si>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</si>
  <si>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</si>
  <si>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</si>
  <si>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</si>
  <si>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</si>
  <si>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</si>
  <si>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</si>
  <si>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JOHNNY REYES DE LA CRUZ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</si>
  <si>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</si>
  <si>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</si>
  <si>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</si>
  <si>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</si>
  <si>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</si>
  <si>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</si>
  <si>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</si>
  <si>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</si>
  <si>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</si>
  <si>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</si>
  <si>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</si>
  <si>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LEYLI YOLANDA SANTOS DIAZ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</si>
  <si>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</si>
  <si>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</si>
  <si>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</si>
  <si>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</si>
  <si>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</si>
  <si>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</si>
  <si>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</si>
  <si>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</si>
  <si>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</si>
  <si>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</si>
  <si>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</si>
  <si>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</si>
  <si>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</si>
  <si>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</si>
  <si>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</si>
  <si>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</si>
  <si>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MERCEDES RIJO MARRERO</t>
  </si>
  <si>
    <t>SINDY DAHIAN SIERRA FELICIANO</t>
  </si>
  <si>
    <t>MARIA ALTAGRACIA CARO GUERRERO</t>
  </si>
  <si>
    <t>MARITZA SANTANA MOTA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</si>
  <si>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</si>
  <si>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</si>
  <si>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</si>
  <si>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</si>
  <si>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</si>
  <si>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</si>
  <si>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</si>
  <si>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</si>
  <si>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</si>
  <si>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</si>
  <si>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</si>
  <si>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</si>
  <si>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</si>
  <si>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</si>
  <si>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</si>
  <si>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</si>
  <si>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</si>
  <si>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</si>
  <si>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</si>
  <si>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</si>
  <si>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</si>
  <si>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</si>
  <si>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</si>
  <si>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</si>
  <si>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</si>
  <si>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</si>
  <si>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</si>
  <si>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</si>
  <si>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</si>
  <si>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</si>
  <si>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</si>
  <si>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</si>
  <si>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</si>
  <si>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</si>
  <si>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</si>
  <si>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</si>
  <si>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</si>
  <si>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</si>
  <si>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</si>
  <si>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CARLOS MANUEL ORTIZ TORIBIO</t>
  </si>
  <si>
    <t>JESSICA FRANCHESSCA HEREDIA ESPINAL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</si>
  <si>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</si>
  <si>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</si>
  <si>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</si>
  <si>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</si>
  <si>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</si>
  <si>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</si>
  <si>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</si>
  <si>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</si>
  <si>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</si>
  <si>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</si>
  <si>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</si>
  <si>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</si>
  <si>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</si>
  <si>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</si>
  <si>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</si>
  <si>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</si>
  <si>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</si>
  <si>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</si>
  <si>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</si>
  <si>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</si>
  <si>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</si>
  <si>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</si>
  <si>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</si>
  <si>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</si>
  <si>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</si>
  <si>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</si>
  <si>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</si>
  <si>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</si>
  <si>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</si>
  <si>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</si>
  <si>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</si>
  <si>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</si>
  <si>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</si>
  <si>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</si>
  <si>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</si>
  <si>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</si>
  <si>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</si>
  <si>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</si>
  <si>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</si>
  <si>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</si>
  <si>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</si>
  <si>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</si>
  <si>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</si>
  <si>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</si>
  <si>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</si>
  <si>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</si>
  <si>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</si>
  <si>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</si>
  <si>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</si>
  <si>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</si>
  <si>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</si>
  <si>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</si>
  <si>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</si>
  <si>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</si>
  <si>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</si>
  <si>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</si>
  <si>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</si>
  <si>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</si>
  <si>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</si>
  <si>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</si>
  <si>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</si>
  <si>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</si>
  <si>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</si>
  <si>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</si>
  <si>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</si>
  <si>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</si>
  <si>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</si>
  <si>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</si>
  <si>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</si>
  <si>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</si>
  <si>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</si>
  <si>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</si>
  <si>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</si>
  <si>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</si>
  <si>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</si>
  <si>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FRANCISCA DE OLEO ENCARNACION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</si>
  <si>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</si>
  <si>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</si>
  <si>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</si>
  <si>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</si>
  <si>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</si>
  <si>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</si>
  <si>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</si>
  <si>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</si>
  <si>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</si>
  <si>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</si>
  <si>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</si>
  <si>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</si>
  <si>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</si>
  <si>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</si>
  <si>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</si>
  <si>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</si>
  <si>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</si>
  <si>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</si>
  <si>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</si>
  <si>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</si>
  <si>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</si>
  <si>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</si>
  <si>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</si>
  <si>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</si>
  <si>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AURA MARGARITA GARCIA ABREU</t>
  </si>
  <si>
    <t>INGRID YISSEL BASORA OZUNA</t>
  </si>
  <si>
    <t>DARISNELLY RODRIGUEZ JIMENEZ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</si>
  <si>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</si>
  <si>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</si>
  <si>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</si>
  <si>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</si>
  <si>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</si>
  <si>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</si>
  <si>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</si>
  <si>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</si>
  <si>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</si>
  <si>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</si>
  <si>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</si>
  <si>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</si>
  <si>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</si>
  <si>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</si>
  <si>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</si>
  <si>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</si>
  <si>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</si>
  <si>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IVAN ALEXANDER BISONO HERNANDEZ</t>
  </si>
  <si>
    <t>DANILO BELEN SANCHEZ</t>
  </si>
  <si>
    <t>SANTIAGO NUESI PEÑA</t>
  </si>
  <si>
    <t>NEFTALI DE JESUS GONZALEZ DIAZ</t>
  </si>
  <si>
    <t>ANTERO DANIEL RONDON MONEGRO</t>
  </si>
  <si>
    <t>ENEMENCIO FEDERICO GOMERA RAMON</t>
  </si>
  <si>
    <t>BELKYS DE LA ROSA PEREZ</t>
  </si>
  <si>
    <t>ISRAEL FELIZ PEÑA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</si>
  <si>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</si>
  <si>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</si>
  <si>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</si>
  <si>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</si>
  <si>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</si>
  <si>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</si>
  <si>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</si>
  <si>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</si>
  <si>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</si>
  <si>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</si>
  <si>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</si>
  <si>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</si>
  <si>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COORDINADOR DE LA DIFUSION DE</t>
  </si>
  <si>
    <t>JULIA ANTONIA MENDEZ MENDEZ</t>
  </si>
  <si>
    <t>JUAN PABLO FERNANDEZ RODRIGUEZ</t>
  </si>
  <si>
    <t>DORCA MARGARITA GARCIA SANCHEZ</t>
  </si>
  <si>
    <t>ENCARGADO(A) DEPARTAMENTO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</si>
  <si>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</si>
  <si>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</si>
  <si>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</si>
  <si>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</si>
  <si>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</si>
  <si>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</si>
  <si>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</si>
  <si>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</si>
  <si>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</si>
  <si>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</si>
  <si>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</si>
  <si>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</si>
  <si>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</si>
  <si>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</si>
  <si>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</si>
  <si>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FRANCISCO GONZALEZ ROSARIO</t>
  </si>
  <si>
    <t>EVA JOSEFINA PUJOLS</t>
  </si>
  <si>
    <t>FANNY ESTHER FELIZ PEREZ</t>
  </si>
  <si>
    <t>WENDY CESARINA SANCHEZ UBRI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</si>
  <si>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</si>
  <si>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</si>
  <si>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</si>
  <si>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</si>
  <si>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</si>
  <si>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</si>
  <si>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</si>
  <si>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</si>
  <si>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</si>
  <si>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</si>
  <si>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</si>
  <si>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</si>
  <si>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</si>
  <si>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</si>
  <si>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</si>
  <si>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</si>
  <si>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</si>
  <si>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</si>
  <si>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</si>
  <si>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</si>
  <si>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</si>
  <si>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</si>
  <si>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</si>
  <si>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</si>
  <si>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</si>
  <si>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</si>
  <si>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SIGRIS YESENIA CASTILLO PICHARDO</t>
  </si>
  <si>
    <t>ELIZABETH MAÑON PAULA</t>
  </si>
  <si>
    <t>ANGEL MISAEL MONTERO</t>
  </si>
  <si>
    <t>LUIS FEDERICO GONZALEZ HEREDIA</t>
  </si>
  <si>
    <t>FABIAN ANIBAL PEÑA GONZALEZ</t>
  </si>
  <si>
    <t>JUAN RAMON BATISTA SENCION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</si>
  <si>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</si>
  <si>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</si>
  <si>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</si>
  <si>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</si>
  <si>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</si>
  <si>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</si>
  <si>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</si>
  <si>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</si>
  <si>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</si>
  <si>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</si>
  <si>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</si>
  <si>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 xml:space="preserve">OFICINA TERRITORIAL DE EMPLEO DE VILLA ALTAGRACIA </t>
  </si>
  <si>
    <t>DIANA CAROLINA CASTILLO PEREZ</t>
  </si>
  <si>
    <t>VICTOR ADRIAN BENZAN MOTA</t>
  </si>
  <si>
    <t>CLARISA CARMONA CARMONA</t>
  </si>
  <si>
    <t>ALLAN ENRIQUE LAMBERTUS MIESES</t>
  </si>
  <si>
    <t>THALIA DE LOS ANGELES FERNANDEZ TIBURCIO</t>
  </si>
  <si>
    <t>JOHNNY CABRERA</t>
  </si>
  <si>
    <t>ELISAMUEL RAMIREZ DE LA ROSA</t>
  </si>
  <si>
    <t>MELISSA CHRISTINE DELGADO ULERIO</t>
  </si>
  <si>
    <t>EDGAR STIVEN MANA CUELLO</t>
  </si>
  <si>
    <t>MENSAJERA INTERNA</t>
  </si>
  <si>
    <t>DIRECION JURIDICA MT</t>
  </si>
  <si>
    <t>CLAUDIBEL DE LA ROSA PEREZ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</si>
  <si>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</si>
  <si>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</si>
  <si>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</si>
  <si>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</si>
  <si>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</si>
  <si>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</si>
  <si>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</si>
  <si>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</si>
  <si>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</si>
  <si>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</si>
  <si>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RAFAEL ANTONIO CORONADO NUÑEZ</t>
  </si>
  <si>
    <t>FEDERICO MENDEZ NOVA</t>
  </si>
  <si>
    <t>LIBRE NOMBRAMIENTO Y REMOCION</t>
  </si>
  <si>
    <t>CARRERA ADMINISTRATIVA</t>
  </si>
  <si>
    <t xml:space="preserve"> CARRERA ADMINISTRATIVA</t>
  </si>
  <si>
    <t>JESSICA HERRERA MORA</t>
  </si>
  <si>
    <t>ROMERI ALTAGRACIA BEATO ROQUE</t>
  </si>
  <si>
    <t>JOSE AMADO GONZALEZ LEONARDO</t>
  </si>
  <si>
    <t xml:space="preserve">   (4*) Deducción directa declaración TSS del SUIRPLUS por registro de dependientes adicionales al SDSS. RD$1350.12 por cada dependiente adicional registrado.</t>
  </si>
  <si>
    <t>IVELISSE ALTAGRACIA SULIS PANIAGUA</t>
  </si>
  <si>
    <t>CAMILA MENA</t>
  </si>
  <si>
    <t>JOSE MANUEL RIVERA MONTILLA</t>
  </si>
  <si>
    <t>BELQUYS ISABEL TORRES DURAN</t>
  </si>
  <si>
    <t>AUXILIAR ADMINISTRATIVO</t>
  </si>
  <si>
    <t>YULEISI ALTAGRACIA FERNANDEZ</t>
  </si>
  <si>
    <t>KENIA MARIA LEREBOURS DE LOS SANTOS</t>
  </si>
  <si>
    <t>ANGELA MARIA CRUZ ESTEVE</t>
  </si>
  <si>
    <t>MARIA MIGUELINA ALVINO VALDEZ</t>
  </si>
  <si>
    <t>NEREYDA GONZALEZ REYES</t>
  </si>
  <si>
    <t>JOSE ALBERTO PEÑA</t>
  </si>
  <si>
    <t>JUANA EVANGELISTA JOSE GUZMAN</t>
  </si>
  <si>
    <t>HILDA MARIA ALCANTARA ALCANTARA</t>
  </si>
  <si>
    <t>RUSBELY MASSIEL POLANCO CAMPUSANO</t>
  </si>
  <si>
    <t>JUAN FRANCISCO GERMAN GARCIA</t>
  </si>
  <si>
    <t>OGILDA CRISTINA SOSA PEÑA</t>
  </si>
  <si>
    <t>RENATA MARIA MARTINEZ GARCIA</t>
  </si>
  <si>
    <t>LILIAN NOELIA RIVAS FERRERAS</t>
  </si>
  <si>
    <t>LUIS ENRIQUE MATOS PEREZ</t>
  </si>
  <si>
    <t>LUISA ALEJANDRA DE LA CRUZ FERMIN</t>
  </si>
  <si>
    <t>CARMEN LUISA SOTO SANTOS</t>
  </si>
  <si>
    <t>YISSETTE VALENTINA CONTRERAS HERNANDEZ</t>
  </si>
  <si>
    <t>KARIN AURA FIGUEREO CABRAL</t>
  </si>
  <si>
    <t>WINSTON EDRIS ZABALA SOLIS</t>
  </si>
  <si>
    <t>REPRESENTACION LOCAL DE TRABAJO DE SANTIAGO RODRRIGUEZ MT</t>
  </si>
  <si>
    <t>ENCARGADA DE SERVICIO AL PERSONAL</t>
  </si>
  <si>
    <t>JOHANNA BURGOS ROJJAS</t>
  </si>
  <si>
    <t>WILDEN ISAIAS SORIANO AGRAMONTE</t>
  </si>
  <si>
    <t>ALTAGRACIA VENTURA SEPULVEDA</t>
  </si>
  <si>
    <t>MAYERI FRANCHESCA PEREZ PEÑA</t>
  </si>
  <si>
    <t>MARIA MAGDALENA PEREZ TORRES</t>
  </si>
  <si>
    <t>ANA YOKASTA FERNANDEZ LLIQUET</t>
  </si>
  <si>
    <t>ROLANDO ALTAGRACIA CASANOVA LANTIGUA</t>
  </si>
  <si>
    <t>ANTONIA RUIZ</t>
  </si>
  <si>
    <t>ARIEL DANILO MARCHENA MESA</t>
  </si>
  <si>
    <t>FRANCISCO MARTINEZ SALA</t>
  </si>
  <si>
    <t>ORIENTADOR OCUPACIONAL</t>
  </si>
  <si>
    <t>JUANA VERONICA BAEZ MONTERO</t>
  </si>
  <si>
    <t>MARILYN PAULINO</t>
  </si>
  <si>
    <t>ALEXANDER LOPEZ</t>
  </si>
  <si>
    <t>ALBAÑIL</t>
  </si>
  <si>
    <r>
      <t xml:space="preserve">Nómina de Sueldos: </t>
    </r>
    <r>
      <rPr>
        <u/>
        <sz val="20"/>
        <rFont val="Bell MT"/>
        <family val="1"/>
      </rPr>
      <t>Empleados Fijos</t>
    </r>
  </si>
  <si>
    <r>
      <t>Correspondiente al mes de Febrero</t>
    </r>
    <r>
      <rPr>
        <b/>
        <sz val="20"/>
        <color theme="1" tint="4.9989318521683403E-2"/>
        <rFont val="Bell MT"/>
        <family val="1"/>
      </rPr>
      <t xml:space="preserve"> del año 2022</t>
    </r>
  </si>
  <si>
    <t>Magalys Baez</t>
  </si>
  <si>
    <t>Juan Jose Estrella</t>
  </si>
  <si>
    <t>Encargada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</si>
</sst>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sz val="8"/>
      <name val="Calibri"/>
      <family val="2"/>
      <scheme val="minor"/>
    </font>
    <font>
      <sz val="16"/>
      <color theme="1"/>
      <name val="Book Antiqua"/>
      <family val="1"/>
    </font>
    <font>
      <b/>
      <sz val="20"/>
      <name val="Bell MT"/>
      <family val="1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20"/>
      <name val="Bell MT"/>
      <family val="1"/>
    </font>
    <font>
      <u/>
      <sz val="20"/>
      <name val="Bell MT"/>
      <family val="1"/>
    </font>
    <font>
      <b/>
      <sz val="20"/>
      <color theme="1" tint="4.9989318521683403E-2"/>
      <name val="Bell MT"/>
      <family val="1"/>
    </font>
    <font>
      <sz val="11"/>
      <name val="Calibri"/>
      <family val="2"/>
      <scheme val="minor"/>
    </font>
    <font>
      <b/>
      <sz val="11"/>
      <color theme="1"/>
      <name val="Century Gothic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b/>
      <sz val="11"/>
      <name val="Arial"/>
      <family val="2"/>
    </font>
    <font>
      <b/>
      <sz val="1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vertical="center"/>
    </xf>
    <xf numFmtId="4" fontId="18" fillId="33" borderId="0" xfId="0" applyNumberFormat="1" applyFont="1" applyFill="1" applyAlignment="1">
      <alignment vertical="center"/>
    </xf>
    <xf numFmtId="0" fontId="18" fillId="33" borderId="13" xfId="0" applyFont="1" applyFill="1" applyBorder="1" applyAlignment="1">
      <alignment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vertical="center"/>
    </xf>
    <xf numFmtId="4" fontId="19" fillId="33" borderId="14" xfId="0" applyNumberFormat="1" applyFont="1" applyFill="1" applyBorder="1" applyAlignment="1">
      <alignment vertical="center"/>
    </xf>
    <xf numFmtId="0" fontId="19" fillId="33" borderId="0" xfId="0" applyFont="1" applyFill="1" applyBorder="1" applyAlignment="1">
      <alignment vertical="center"/>
    </xf>
    <xf numFmtId="0" fontId="19" fillId="33" borderId="16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vertical="center"/>
    </xf>
    <xf numFmtId="0" fontId="0" fillId="33" borderId="10" xfId="0" applyFill="1" applyBorder="1" applyAlignment="1">
      <alignment vertical="center"/>
    </xf>
    <xf numFmtId="0" fontId="0" fillId="33" borderId="12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18" fillId="33" borderId="0" xfId="0" applyFont="1" applyFill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0" fillId="0" borderId="17" xfId="0" applyBorder="1"/>
    <xf numFmtId="0" fontId="0" fillId="0" borderId="14" xfId="0" applyBorder="1" applyAlignment="1">
      <alignment horizontal="center" vertical="center"/>
    </xf>
    <xf numFmtId="0" fontId="0" fillId="0" borderId="0" xfId="0" applyFont="1" applyBorder="1"/>
    <xf numFmtId="0" fontId="21" fillId="0" borderId="0" xfId="0" applyFont="1" applyBorder="1"/>
    <xf numFmtId="43" fontId="19" fillId="33" borderId="14" xfId="42" applyFont="1" applyFill="1" applyBorder="1" applyAlignment="1">
      <alignment vertical="center"/>
    </xf>
    <xf numFmtId="43" fontId="19" fillId="33" borderId="0" xfId="42" applyFont="1" applyFill="1" applyBorder="1" applyAlignment="1">
      <alignment vertical="center"/>
    </xf>
    <xf numFmtId="43" fontId="19" fillId="33" borderId="0" xfId="0" applyNumberFormat="1" applyFont="1" applyFill="1" applyBorder="1" applyAlignment="1">
      <alignment vertical="center"/>
    </xf>
    <xf numFmtId="43" fontId="0" fillId="33" borderId="12" xfId="0" applyNumberFormat="1" applyFill="1" applyBorder="1" applyAlignment="1">
      <alignment vertical="center"/>
    </xf>
    <xf numFmtId="164" fontId="18" fillId="33" borderId="0" xfId="0" applyNumberFormat="1" applyFont="1" applyFill="1" applyAlignment="1">
      <alignment vertical="center"/>
    </xf>
    <xf numFmtId="43" fontId="19" fillId="33" borderId="0" xfId="42" applyFont="1" applyFill="1" applyBorder="1" applyAlignment="1">
      <alignment horizontal="center" vertical="center"/>
    </xf>
    <xf numFmtId="0" fontId="21" fillId="0" borderId="0" xfId="0" applyFont="1" applyBorder="1" applyAlignment="1">
      <alignment wrapText="1"/>
    </xf>
    <xf numFmtId="0" fontId="0" fillId="34" borderId="0" xfId="0" applyFill="1"/>
    <xf numFmtId="0" fontId="0" fillId="35" borderId="0" xfId="0" applyFill="1"/>
    <xf numFmtId="0" fontId="0" fillId="36" borderId="0" xfId="0" applyFill="1"/>
    <xf numFmtId="43" fontId="0" fillId="33" borderId="0" xfId="0" applyNumberForma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43" fontId="0" fillId="33" borderId="14" xfId="42" applyFont="1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43" fontId="0" fillId="33" borderId="0" xfId="42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43" fontId="0" fillId="33" borderId="0" xfId="0" applyNumberFormat="1" applyFill="1" applyBorder="1" applyAlignment="1">
      <alignment horizontal="center" vertical="center"/>
    </xf>
    <xf numFmtId="43" fontId="14" fillId="33" borderId="12" xfId="42" applyFont="1" applyFill="1" applyBorder="1" applyAlignment="1">
      <alignment vertical="center"/>
    </xf>
    <xf numFmtId="43" fontId="14" fillId="33" borderId="12" xfId="0" applyNumberFormat="1" applyFont="1" applyFill="1" applyBorder="1" applyAlignment="1">
      <alignment horizontal="center" vertical="center"/>
    </xf>
    <xf numFmtId="0" fontId="0" fillId="33" borderId="0" xfId="0" applyFill="1" applyBorder="1"/>
    <xf numFmtId="0" fontId="0" fillId="33" borderId="19" xfId="0" applyFont="1" applyFill="1" applyBorder="1" applyAlignment="1">
      <alignment horizontal="center" vertical="center"/>
    </xf>
    <xf numFmtId="0" fontId="0" fillId="33" borderId="19" xfId="0" applyFill="1" applyBorder="1"/>
    <xf numFmtId="0" fontId="0" fillId="33" borderId="19" xfId="0" applyNumberFormat="1" applyFill="1" applyBorder="1" applyAlignment="1">
      <alignment horizontal="left"/>
    </xf>
    <xf numFmtId="4" fontId="0" fillId="33" borderId="19" xfId="0" applyNumberFormat="1" applyFill="1" applyBorder="1" applyAlignment="1"/>
    <xf numFmtId="4" fontId="0" fillId="33" borderId="19" xfId="0" applyNumberFormat="1" applyFill="1" applyBorder="1" applyAlignment="1">
      <alignment vertical="center"/>
    </xf>
    <xf numFmtId="43" fontId="0" fillId="33" borderId="19" xfId="42" applyFont="1" applyFill="1" applyBorder="1" applyAlignment="1"/>
    <xf numFmtId="43" fontId="0" fillId="33" borderId="19" xfId="42" applyFont="1" applyFill="1" applyBorder="1" applyAlignment="1">
      <alignment vertical="center"/>
    </xf>
    <xf numFmtId="49" fontId="0" fillId="33" borderId="19" xfId="0" applyNumberFormat="1" applyFill="1" applyBorder="1" applyAlignment="1">
      <alignment horizontal="right" vertical="center"/>
    </xf>
    <xf numFmtId="0" fontId="0" fillId="33" borderId="0" xfId="0" applyFill="1"/>
    <xf numFmtId="0" fontId="0" fillId="33" borderId="19" xfId="0" applyFill="1" applyBorder="1" applyAlignment="1">
      <alignment horizontal="left"/>
    </xf>
    <xf numFmtId="0" fontId="0" fillId="33" borderId="19" xfId="0" applyFill="1" applyBorder="1" applyAlignment="1"/>
    <xf numFmtId="0" fontId="0" fillId="33" borderId="19" xfId="0" applyFont="1" applyFill="1" applyBorder="1"/>
    <xf numFmtId="0" fontId="0" fillId="33" borderId="0" xfId="0" applyFill="1" applyAlignment="1">
      <alignment vertical="center" wrapText="1"/>
    </xf>
    <xf numFmtId="0" fontId="0" fillId="33" borderId="19" xfId="0" applyNumberFormat="1" applyFill="1" applyBorder="1"/>
    <xf numFmtId="0" fontId="0" fillId="33" borderId="19" xfId="42" applyNumberFormat="1" applyFont="1" applyFill="1" applyBorder="1"/>
    <xf numFmtId="0" fontId="0" fillId="33" borderId="19" xfId="42" applyNumberFormat="1" applyFont="1" applyFill="1" applyBorder="1" applyAlignment="1">
      <alignment horizontal="left" vertical="top"/>
    </xf>
    <xf numFmtId="43" fontId="0" fillId="33" borderId="19" xfId="42" applyFont="1" applyFill="1" applyBorder="1" applyAlignment="1">
      <alignment horizontal="left"/>
    </xf>
    <xf numFmtId="0" fontId="24" fillId="33" borderId="19" xfId="0" applyFont="1" applyFill="1" applyBorder="1"/>
    <xf numFmtId="0" fontId="0" fillId="33" borderId="19" xfId="0" applyFont="1" applyFill="1" applyBorder="1" applyAlignment="1">
      <alignment horizontal="left"/>
    </xf>
    <xf numFmtId="4" fontId="0" fillId="33" borderId="19" xfId="0" applyNumberFormat="1" applyFont="1" applyFill="1" applyBorder="1" applyAlignment="1"/>
    <xf numFmtId="0" fontId="0" fillId="33" borderId="19" xfId="0" applyFont="1" applyFill="1" applyBorder="1" applyAlignment="1"/>
    <xf numFmtId="4" fontId="0" fillId="33" borderId="19" xfId="0" applyNumberFormat="1" applyFont="1" applyFill="1" applyBorder="1" applyAlignment="1">
      <alignment vertical="center"/>
    </xf>
    <xf numFmtId="0" fontId="24" fillId="33" borderId="0" xfId="0" applyFont="1" applyFill="1"/>
    <xf numFmtId="4" fontId="0" fillId="33" borderId="19" xfId="0" applyNumberFormat="1" applyFill="1" applyBorder="1" applyAlignment="1">
      <alignment horizontal="right"/>
    </xf>
    <xf numFmtId="0" fontId="0" fillId="33" borderId="19" xfId="0" applyFill="1" applyBorder="1" applyAlignment="1">
      <alignment horizontal="right"/>
    </xf>
    <xf numFmtId="4" fontId="0" fillId="33" borderId="19" xfId="0" applyNumberFormat="1" applyFill="1" applyBorder="1" applyAlignment="1">
      <alignment horizontal="right" vertical="center"/>
    </xf>
    <xf numFmtId="43" fontId="0" fillId="33" borderId="19" xfId="42" applyFont="1" applyFill="1" applyBorder="1" applyAlignment="1">
      <alignment horizontal="right"/>
    </xf>
    <xf numFmtId="43" fontId="0" fillId="33" borderId="19" xfId="42" applyFont="1" applyFill="1" applyBorder="1" applyAlignment="1">
      <alignment horizontal="right" vertical="center"/>
    </xf>
    <xf numFmtId="0" fontId="23" fillId="33" borderId="19" xfId="0" applyFont="1" applyFill="1" applyBorder="1" applyAlignment="1">
      <alignment horizontal="center" vertical="center"/>
    </xf>
    <xf numFmtId="0" fontId="23" fillId="33" borderId="19" xfId="0" applyFont="1" applyFill="1" applyBorder="1" applyAlignment="1">
      <alignment horizontal="left" vertical="center" wrapText="1"/>
    </xf>
    <xf numFmtId="0" fontId="23" fillId="33" borderId="19" xfId="0" applyFont="1" applyFill="1" applyBorder="1" applyAlignment="1">
      <alignment horizontal="left" vertical="center"/>
    </xf>
    <xf numFmtId="4" fontId="23" fillId="33" borderId="19" xfId="0" applyNumberFormat="1" applyFont="1" applyFill="1" applyBorder="1" applyAlignment="1">
      <alignment horizontal="right" vertical="center"/>
    </xf>
    <xf numFmtId="2" fontId="23" fillId="33" borderId="19" xfId="42" applyNumberFormat="1" applyFont="1" applyFill="1" applyBorder="1" applyAlignment="1">
      <alignment horizontal="right" vertical="center"/>
    </xf>
    <xf numFmtId="43" fontId="23" fillId="33" borderId="19" xfId="42" applyFont="1" applyFill="1" applyBorder="1" applyAlignment="1">
      <alignment horizontal="right" vertical="center"/>
    </xf>
    <xf numFmtId="4" fontId="23" fillId="33" borderId="19" xfId="0" applyNumberFormat="1" applyFont="1" applyFill="1" applyBorder="1" applyAlignment="1">
      <alignment horizontal="center" vertical="center"/>
    </xf>
    <xf numFmtId="49" fontId="23" fillId="33" borderId="0" xfId="0" applyNumberFormat="1" applyFont="1" applyFill="1" applyBorder="1" applyAlignment="1">
      <alignment horizontal="center" vertical="center"/>
    </xf>
    <xf numFmtId="0" fontId="23" fillId="33" borderId="0" xfId="0" applyFont="1" applyFill="1" applyAlignment="1">
      <alignment vertical="center"/>
    </xf>
    <xf numFmtId="0" fontId="0" fillId="33" borderId="11" xfId="0" applyFill="1" applyBorder="1"/>
    <xf numFmtId="0" fontId="28" fillId="33" borderId="19" xfId="0" applyFont="1" applyFill="1" applyBorder="1"/>
    <xf numFmtId="0" fontId="28" fillId="33" borderId="19" xfId="0" applyFont="1" applyFill="1" applyBorder="1" applyAlignment="1">
      <alignment horizontal="left"/>
    </xf>
    <xf numFmtId="4" fontId="28" fillId="33" borderId="19" xfId="0" applyNumberFormat="1" applyFont="1" applyFill="1" applyBorder="1" applyAlignment="1">
      <alignment horizontal="right"/>
    </xf>
    <xf numFmtId="4" fontId="28" fillId="33" borderId="19" xfId="0" applyNumberFormat="1" applyFont="1" applyFill="1" applyBorder="1" applyAlignment="1">
      <alignment horizontal="right" vertical="center"/>
    </xf>
    <xf numFmtId="43" fontId="28" fillId="33" borderId="19" xfId="42" applyFont="1" applyFill="1" applyBorder="1" applyAlignment="1">
      <alignment horizontal="right"/>
    </xf>
    <xf numFmtId="43" fontId="28" fillId="33" borderId="19" xfId="42" applyFont="1" applyFill="1" applyBorder="1" applyAlignment="1">
      <alignment horizontal="right" vertical="center"/>
    </xf>
    <xf numFmtId="43" fontId="28" fillId="33" borderId="19" xfId="42" applyFont="1" applyFill="1" applyBorder="1" applyAlignment="1"/>
    <xf numFmtId="4" fontId="28" fillId="33" borderId="19" xfId="0" applyNumberFormat="1" applyFont="1" applyFill="1" applyBorder="1" applyAlignment="1">
      <alignment vertical="center"/>
    </xf>
    <xf numFmtId="49" fontId="28" fillId="33" borderId="19" xfId="0" applyNumberFormat="1" applyFont="1" applyFill="1" applyBorder="1" applyAlignment="1">
      <alignment horizontal="right" vertical="center"/>
    </xf>
    <xf numFmtId="0" fontId="28" fillId="33" borderId="0" xfId="0" applyFont="1" applyFill="1"/>
    <xf numFmtId="0" fontId="0" fillId="33" borderId="0" xfId="0" applyFont="1" applyFill="1"/>
    <xf numFmtId="4" fontId="0" fillId="33" borderId="19" xfId="0" applyNumberFormat="1" applyFont="1" applyFill="1" applyBorder="1" applyAlignment="1">
      <alignment horizontal="right"/>
    </xf>
    <xf numFmtId="0" fontId="0" fillId="33" borderId="19" xfId="0" applyFont="1" applyFill="1" applyBorder="1" applyAlignment="1">
      <alignment horizontal="right"/>
    </xf>
    <xf numFmtId="4" fontId="0" fillId="33" borderId="19" xfId="0" applyNumberFormat="1" applyFont="1" applyFill="1" applyBorder="1" applyAlignment="1">
      <alignment horizontal="right" vertical="center"/>
    </xf>
    <xf numFmtId="0" fontId="0" fillId="33" borderId="11" xfId="0" applyFont="1" applyFill="1" applyBorder="1"/>
    <xf numFmtId="0" fontId="0" fillId="33" borderId="20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9" fillId="0" borderId="16" xfId="0" applyFont="1" applyBorder="1" applyAlignment="1"/>
    <xf numFmtId="0" fontId="30" fillId="33" borderId="0" xfId="0" applyFont="1" applyFill="1" applyBorder="1" applyAlignment="1">
      <alignment horizontal="left" vertical="center"/>
    </xf>
    <xf numFmtId="0" fontId="30" fillId="33" borderId="0" xfId="0" applyFont="1" applyFill="1" applyBorder="1" applyAlignment="1">
      <alignment horizontal="center" vertical="center"/>
    </xf>
    <xf numFmtId="0" fontId="30" fillId="33" borderId="0" xfId="0" applyFont="1" applyFill="1" applyBorder="1" applyAlignment="1">
      <alignment vertical="center"/>
    </xf>
    <xf numFmtId="43" fontId="31" fillId="0" borderId="0" xfId="42" applyFont="1" applyBorder="1" applyAlignment="1">
      <alignment horizontal="center" vertical="center"/>
    </xf>
    <xf numFmtId="43" fontId="30" fillId="33" borderId="0" xfId="42" applyFont="1" applyFill="1" applyBorder="1" applyAlignment="1">
      <alignment vertical="center"/>
    </xf>
    <xf numFmtId="4" fontId="30" fillId="33" borderId="0" xfId="0" applyNumberFormat="1" applyFont="1" applyFill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1" fillId="0" borderId="0" xfId="0" applyFont="1" applyBorder="1"/>
    <xf numFmtId="0" fontId="33" fillId="0" borderId="0" xfId="0" applyFont="1" applyBorder="1"/>
    <xf numFmtId="0" fontId="33" fillId="0" borderId="0" xfId="0" applyFont="1" applyBorder="1" applyAlignment="1"/>
    <xf numFmtId="0" fontId="23" fillId="0" borderId="17" xfId="0" applyFont="1" applyBorder="1" applyAlignment="1"/>
    <xf numFmtId="0" fontId="29" fillId="0" borderId="0" xfId="0" applyFont="1" applyBorder="1" applyAlignment="1"/>
    <xf numFmtId="0" fontId="23" fillId="0" borderId="0" xfId="0" applyFont="1" applyBorder="1" applyAlignment="1"/>
    <xf numFmtId="0" fontId="23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33" borderId="0" xfId="0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8" fillId="38" borderId="19" xfId="0" applyFont="1" applyFill="1" applyBorder="1" applyAlignment="1">
      <alignment horizontal="center" vertical="center" wrapText="1"/>
    </xf>
    <xf numFmtId="0" fontId="18" fillId="37" borderId="19" xfId="0" applyFont="1" applyFill="1" applyBorder="1" applyAlignment="1">
      <alignment horizontal="center" vertical="center"/>
    </xf>
    <xf numFmtId="4" fontId="34" fillId="37" borderId="19" xfId="0" applyNumberFormat="1" applyFont="1" applyFill="1" applyBorder="1" applyAlignment="1">
      <alignment horizontal="center" vertical="center"/>
    </xf>
    <xf numFmtId="4" fontId="35" fillId="37" borderId="19" xfId="0" applyNumberFormat="1" applyFont="1" applyFill="1" applyBorder="1" applyAlignment="1">
      <alignment horizontal="right" vertical="center"/>
    </xf>
    <xf numFmtId="0" fontId="28" fillId="37" borderId="19" xfId="0" applyFont="1" applyFill="1" applyBorder="1"/>
    <xf numFmtId="49" fontId="0" fillId="33" borderId="21" xfId="0" applyNumberFormat="1" applyFill="1" applyBorder="1" applyAlignment="1">
      <alignment horizontal="right" vertical="center"/>
    </xf>
    <xf numFmtId="0" fontId="0" fillId="33" borderId="22" xfId="0" applyFill="1" applyBorder="1"/>
    <xf numFmtId="0" fontId="18" fillId="38" borderId="19" xfId="0" applyFont="1" applyFill="1" applyBorder="1" applyAlignment="1">
      <alignment horizontal="center" vertical="center" wrapText="1"/>
    </xf>
    <xf numFmtId="0" fontId="18" fillId="38" borderId="19" xfId="0" applyFont="1" applyFill="1" applyBorder="1" applyAlignment="1">
      <alignment horizontal="center" vertical="center"/>
    </xf>
    <xf numFmtId="0" fontId="25" fillId="33" borderId="0" xfId="0" applyFont="1" applyFill="1" applyAlignment="1">
      <alignment horizontal="center"/>
    </xf>
    <xf numFmtId="0" fontId="22" fillId="33" borderId="0" xfId="0" applyFont="1" applyFill="1" applyBorder="1" applyAlignment="1">
      <alignment horizontal="center"/>
    </xf>
    <xf numFmtId="0" fontId="18" fillId="37" borderId="19" xfId="0" applyFont="1" applyFill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258448</xdr:colOff>
      <xdr:row>0</xdr:row>
      <xdr:rowOff>3883</xdr:rowOff>
    </xdr:from>
    <xdr:to>
      <xdr:col>10</xdr:col>
      <xdr:colOff>533400</xdr:colOff>
      <xdr:row>1</xdr:row>
      <xdr:rowOff>29642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78998" y="3883"/>
          <a:ext cx="3399152" cy="1930759"/>
        </a:xfrm>
        <a:prstGeom prst="rect">
          <a:avLst/>
        </a:prstGeom>
      </xdr:spPr>
    </xdr:pic>
    <xdr:clientData/>
  </xdr:twoCellAnchor>
  <xdr:twoCellAnchor editAs="oneCell">
    <xdr:from>
      <xdr:col>13</xdr:col>
      <xdr:colOff>674689</xdr:colOff>
      <xdr:row>843</xdr:row>
      <xdr:rowOff>150813</xdr:rowOff>
    </xdr:from>
    <xdr:to>
      <xdr:col>15</xdr:col>
      <xdr:colOff>838200</xdr:colOff>
      <xdr:row>847</xdr:row>
      <xdr:rowOff>34386</xdr:rowOff>
    </xdr:to>
    <xdr:pic>
      <xdr:nvPicPr>
        <xdr:cNvPr id="14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7964" y="80179863"/>
          <a:ext cx="2335211" cy="81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A894"/>
  <sheetViews>
    <sheetView tabSelected="1" zoomScale="50" zoomScaleNormal="50" zoomScaleSheetLayoutView="30" workbookViewId="0">
      <selection sqref="A1:U1"/>
    </sheetView>
  </sheetViews>
  <sheetFormatPr baseColWidth="10" defaultRowHeight="15" x14ac:dyDescent="0.25"/>
  <cols>
    <col min="1" max="1" width="8.28515625" customWidth="1"/>
    <col min="2" max="2" width="5.28515625" hidden="1" customWidth="1"/>
    <col min="3" max="3" width="45.7109375" customWidth="1"/>
    <col min="4" max="4" width="13.5703125" customWidth="1"/>
    <col min="5" max="5" width="38.28515625" customWidth="1"/>
    <col min="6" max="6" width="36.5703125" customWidth="1"/>
    <col min="7" max="7" width="37.7109375" style="16" bestFit="1" customWidth="1"/>
    <col min="8" max="8" width="17" customWidth="1"/>
    <col min="9" max="9" width="17" style="34" customWidth="1"/>
    <col min="10" max="10" width="12.5703125" customWidth="1"/>
    <col min="11" max="11" width="16.28515625" style="35" customWidth="1"/>
    <col min="12" max="13" width="16.28515625" customWidth="1"/>
    <col min="14" max="14" width="16.28515625" style="33" customWidth="1"/>
    <col min="15" max="15" width="16.28515625" customWidth="1"/>
    <col min="16" max="16" width="21.28515625" customWidth="1"/>
    <col min="17" max="17" width="15.7109375" customWidth="1"/>
    <col min="18" max="19" width="19" customWidth="1"/>
    <col min="20" max="20" width="19" style="1" customWidth="1"/>
    <col min="21" max="21" width="13.7109375" customWidth="1"/>
  </cols>
  <sheetData>
    <row r="1" spans="1:21" ht="150" customHeight="1" x14ac:dyDescent="0.4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</row>
    <row r="2" spans="1:21" ht="30" customHeight="1" x14ac:dyDescent="0.4">
      <c r="A2" s="134" t="s">
        <v>1102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</row>
    <row r="3" spans="1:21" ht="30" customHeight="1" x14ac:dyDescent="0.45">
      <c r="A3" s="135" t="s">
        <v>1103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</row>
    <row r="4" spans="1:21" ht="40.5" customHeight="1" x14ac:dyDescent="0.25">
      <c r="A4" s="132" t="s">
        <v>5</v>
      </c>
      <c r="B4" s="132" t="s">
        <v>28</v>
      </c>
      <c r="C4" s="133" t="s">
        <v>0</v>
      </c>
      <c r="D4" s="133" t="s">
        <v>1042</v>
      </c>
      <c r="E4" s="133" t="s">
        <v>6</v>
      </c>
      <c r="F4" s="133" t="s">
        <v>7</v>
      </c>
      <c r="G4" s="133" t="s">
        <v>1043</v>
      </c>
      <c r="H4" s="132" t="s">
        <v>8</v>
      </c>
      <c r="I4" s="132" t="s">
        <v>27</v>
      </c>
      <c r="J4" s="132" t="s">
        <v>2</v>
      </c>
      <c r="K4" s="133" t="s">
        <v>9</v>
      </c>
      <c r="L4" s="133"/>
      <c r="M4" s="133"/>
      <c r="N4" s="133"/>
      <c r="O4" s="133"/>
      <c r="P4" s="133"/>
      <c r="Q4" s="133"/>
      <c r="R4" s="132" t="s">
        <v>10</v>
      </c>
      <c r="S4" s="132"/>
      <c r="T4" s="132" t="s">
        <v>11</v>
      </c>
      <c r="U4" s="132" t="s">
        <v>12</v>
      </c>
    </row>
    <row r="5" spans="1:21" ht="37.5" customHeight="1" x14ac:dyDescent="0.25">
      <c r="A5" s="132"/>
      <c r="B5" s="132"/>
      <c r="C5" s="133"/>
      <c r="D5" s="133"/>
      <c r="E5" s="133"/>
      <c r="F5" s="133"/>
      <c r="G5" s="133"/>
      <c r="H5" s="132"/>
      <c r="I5" s="132"/>
      <c r="J5" s="132"/>
      <c r="K5" s="132" t="s">
        <v>13</v>
      </c>
      <c r="L5" s="132"/>
      <c r="M5" s="132" t="s">
        <v>26</v>
      </c>
      <c r="N5" s="132" t="s">
        <v>20</v>
      </c>
      <c r="O5" s="132"/>
      <c r="P5" s="132" t="s">
        <v>14</v>
      </c>
      <c r="Q5" s="132" t="s">
        <v>15</v>
      </c>
      <c r="R5" s="132" t="s">
        <v>4</v>
      </c>
      <c r="S5" s="132" t="s">
        <v>3</v>
      </c>
      <c r="T5" s="132"/>
      <c r="U5" s="132"/>
    </row>
    <row r="6" spans="1:21" ht="45" customHeight="1" x14ac:dyDescent="0.25">
      <c r="A6" s="132"/>
      <c r="B6" s="132"/>
      <c r="C6" s="133"/>
      <c r="D6" s="133"/>
      <c r="E6" s="133"/>
      <c r="F6" s="133"/>
      <c r="G6" s="133"/>
      <c r="H6" s="132"/>
      <c r="I6" s="132"/>
      <c r="J6" s="132"/>
      <c r="K6" s="125" t="s">
        <v>16</v>
      </c>
      <c r="L6" s="125" t="s">
        <v>17</v>
      </c>
      <c r="M6" s="132"/>
      <c r="N6" s="125" t="s">
        <v>18</v>
      </c>
      <c r="O6" s="125" t="s">
        <v>19</v>
      </c>
      <c r="P6" s="132"/>
      <c r="Q6" s="132"/>
      <c r="R6" s="132"/>
      <c r="S6" s="132"/>
      <c r="T6" s="132"/>
      <c r="U6" s="132"/>
    </row>
    <row r="7" spans="1:21" s="54" customFormat="1" x14ac:dyDescent="0.25">
      <c r="A7" s="46">
        <v>1</v>
      </c>
      <c r="B7" s="47"/>
      <c r="C7" s="47" t="s">
        <v>83</v>
      </c>
      <c r="D7" s="47" t="s">
        <v>1045</v>
      </c>
      <c r="E7" s="47" t="s">
        <v>79</v>
      </c>
      <c r="F7" s="47" t="s">
        <v>115</v>
      </c>
      <c r="G7" s="48" t="s">
        <v>1054</v>
      </c>
      <c r="H7" s="49">
        <v>300000</v>
      </c>
      <c r="I7" s="49">
        <v>60194.42</v>
      </c>
      <c r="J7" s="50">
        <v>25</v>
      </c>
      <c r="K7" s="51">
        <v>8610</v>
      </c>
      <c r="L7" s="52">
        <f t="shared" ref="L7:L34" si="0">+H7*7.1%</f>
        <v>21299.999999999996</v>
      </c>
      <c r="M7" s="52">
        <f t="shared" ref="M7:M34" si="1">+H7*1.1%</f>
        <v>3300.0000000000005</v>
      </c>
      <c r="N7" s="51">
        <v>4943.8</v>
      </c>
      <c r="O7" s="50">
        <f t="shared" ref="O7:O34" si="2">+H7*7.09%</f>
        <v>21270</v>
      </c>
      <c r="P7" s="50"/>
      <c r="Q7" s="50">
        <f t="shared" ref="Q7:Q34" si="3">+K7+N7</f>
        <v>13553.8</v>
      </c>
      <c r="R7" s="50">
        <f t="shared" ref="R7:R34" si="4">+I7+J7+K7+N7+P7</f>
        <v>73773.22</v>
      </c>
      <c r="S7" s="50">
        <f t="shared" ref="S7:S34" si="5">+L7+M7+O7</f>
        <v>45870</v>
      </c>
      <c r="T7" s="50">
        <f t="shared" ref="T7:T34" si="6">+H7-R7</f>
        <v>226226.78</v>
      </c>
      <c r="U7" s="53" t="s">
        <v>50</v>
      </c>
    </row>
    <row r="8" spans="1:21" s="54" customFormat="1" x14ac:dyDescent="0.25">
      <c r="A8" s="46">
        <v>2</v>
      </c>
      <c r="B8" s="47"/>
      <c r="C8" s="47" t="s">
        <v>84</v>
      </c>
      <c r="D8" s="47" t="s">
        <v>1045</v>
      </c>
      <c r="E8" s="47" t="s">
        <v>79</v>
      </c>
      <c r="F8" s="47" t="s">
        <v>116</v>
      </c>
      <c r="G8" s="48" t="s">
        <v>1054</v>
      </c>
      <c r="H8" s="49">
        <v>230000</v>
      </c>
      <c r="I8" s="49">
        <v>43196.67</v>
      </c>
      <c r="J8" s="50">
        <v>25</v>
      </c>
      <c r="K8" s="51">
        <v>6601</v>
      </c>
      <c r="L8" s="52">
        <f t="shared" si="0"/>
        <v>16329.999999999998</v>
      </c>
      <c r="M8" s="52">
        <f t="shared" si="1"/>
        <v>2530.0000000000005</v>
      </c>
      <c r="N8" s="51">
        <v>4943.8</v>
      </c>
      <c r="O8" s="50">
        <f t="shared" si="2"/>
        <v>16307.000000000002</v>
      </c>
      <c r="P8" s="50"/>
      <c r="Q8" s="50">
        <f t="shared" si="3"/>
        <v>11544.8</v>
      </c>
      <c r="R8" s="50">
        <f t="shared" si="4"/>
        <v>54766.47</v>
      </c>
      <c r="S8" s="50">
        <f t="shared" si="5"/>
        <v>35167</v>
      </c>
      <c r="T8" s="50">
        <f t="shared" si="6"/>
        <v>175233.53</v>
      </c>
      <c r="U8" s="53" t="s">
        <v>50</v>
      </c>
    </row>
    <row r="9" spans="1:21" s="54" customFormat="1" x14ac:dyDescent="0.25">
      <c r="A9" s="46">
        <v>3</v>
      </c>
      <c r="B9" s="47"/>
      <c r="C9" s="47" t="s">
        <v>85</v>
      </c>
      <c r="D9" s="47" t="s">
        <v>1045</v>
      </c>
      <c r="E9" s="47" t="s">
        <v>79</v>
      </c>
      <c r="F9" s="47" t="s">
        <v>116</v>
      </c>
      <c r="G9" s="48" t="s">
        <v>1054</v>
      </c>
      <c r="H9" s="49">
        <v>230000</v>
      </c>
      <c r="I9" s="49">
        <v>43196.67</v>
      </c>
      <c r="J9" s="50">
        <v>25</v>
      </c>
      <c r="K9" s="51">
        <v>6601</v>
      </c>
      <c r="L9" s="52">
        <f t="shared" si="0"/>
        <v>16329.999999999998</v>
      </c>
      <c r="M9" s="52">
        <f t="shared" si="1"/>
        <v>2530.0000000000005</v>
      </c>
      <c r="N9" s="51">
        <v>4943.8</v>
      </c>
      <c r="O9" s="50">
        <f t="shared" si="2"/>
        <v>16307.000000000002</v>
      </c>
      <c r="P9" s="50"/>
      <c r="Q9" s="50">
        <f t="shared" si="3"/>
        <v>11544.8</v>
      </c>
      <c r="R9" s="50">
        <f t="shared" si="4"/>
        <v>54766.47</v>
      </c>
      <c r="S9" s="50">
        <f t="shared" si="5"/>
        <v>35167</v>
      </c>
      <c r="T9" s="50">
        <f t="shared" si="6"/>
        <v>175233.53</v>
      </c>
      <c r="U9" s="53" t="s">
        <v>50</v>
      </c>
    </row>
    <row r="10" spans="1:21" s="54" customFormat="1" x14ac:dyDescent="0.25">
      <c r="A10" s="46">
        <v>4</v>
      </c>
      <c r="B10" s="47"/>
      <c r="C10" s="47" t="s">
        <v>86</v>
      </c>
      <c r="D10" s="47" t="s">
        <v>1044</v>
      </c>
      <c r="E10" s="47" t="s">
        <v>79</v>
      </c>
      <c r="F10" s="47" t="s">
        <v>116</v>
      </c>
      <c r="G10" s="48" t="s">
        <v>1054</v>
      </c>
      <c r="H10" s="49">
        <v>230000</v>
      </c>
      <c r="I10" s="49">
        <v>43196.67</v>
      </c>
      <c r="J10" s="50">
        <v>25</v>
      </c>
      <c r="K10" s="51">
        <v>6601</v>
      </c>
      <c r="L10" s="52">
        <f t="shared" si="0"/>
        <v>16329.999999999998</v>
      </c>
      <c r="M10" s="52">
        <f t="shared" si="1"/>
        <v>2530.0000000000005</v>
      </c>
      <c r="N10" s="51">
        <v>4943.8</v>
      </c>
      <c r="O10" s="50">
        <f t="shared" si="2"/>
        <v>16307.000000000002</v>
      </c>
      <c r="P10" s="50"/>
      <c r="Q10" s="50">
        <f t="shared" si="3"/>
        <v>11544.8</v>
      </c>
      <c r="R10" s="50">
        <f t="shared" si="4"/>
        <v>54766.47</v>
      </c>
      <c r="S10" s="50">
        <f t="shared" si="5"/>
        <v>35167</v>
      </c>
      <c r="T10" s="50">
        <f t="shared" si="6"/>
        <v>175233.53</v>
      </c>
      <c r="U10" s="53" t="s">
        <v>50</v>
      </c>
    </row>
    <row r="11" spans="1:21" s="54" customFormat="1" x14ac:dyDescent="0.25">
      <c r="A11" s="46">
        <v>5</v>
      </c>
      <c r="B11" s="47"/>
      <c r="C11" s="47" t="s">
        <v>87</v>
      </c>
      <c r="D11" s="47" t="s">
        <v>1045</v>
      </c>
      <c r="E11" s="47" t="s">
        <v>79</v>
      </c>
      <c r="F11" s="47" t="s">
        <v>116</v>
      </c>
      <c r="G11" s="48" t="s">
        <v>1054</v>
      </c>
      <c r="H11" s="49">
        <v>230000</v>
      </c>
      <c r="I11" s="49">
        <v>43196.67</v>
      </c>
      <c r="J11" s="50">
        <v>25</v>
      </c>
      <c r="K11" s="51">
        <v>6601</v>
      </c>
      <c r="L11" s="52">
        <f t="shared" si="0"/>
        <v>16329.999999999998</v>
      </c>
      <c r="M11" s="52">
        <f t="shared" si="1"/>
        <v>2530.0000000000005</v>
      </c>
      <c r="N11" s="51">
        <v>4943.8</v>
      </c>
      <c r="O11" s="50">
        <f t="shared" si="2"/>
        <v>16307.000000000002</v>
      </c>
      <c r="P11" s="50"/>
      <c r="Q11" s="50">
        <f t="shared" si="3"/>
        <v>11544.8</v>
      </c>
      <c r="R11" s="50">
        <f t="shared" si="4"/>
        <v>54766.47</v>
      </c>
      <c r="S11" s="50">
        <f t="shared" si="5"/>
        <v>35167</v>
      </c>
      <c r="T11" s="50">
        <f t="shared" si="6"/>
        <v>175233.53</v>
      </c>
      <c r="U11" s="53" t="s">
        <v>50</v>
      </c>
    </row>
    <row r="12" spans="1:21" s="54" customFormat="1" x14ac:dyDescent="0.25">
      <c r="A12" s="46">
        <v>6</v>
      </c>
      <c r="B12" s="47"/>
      <c r="C12" s="47" t="s">
        <v>88</v>
      </c>
      <c r="D12" s="47" t="s">
        <v>1044</v>
      </c>
      <c r="E12" s="47" t="s">
        <v>79</v>
      </c>
      <c r="F12" s="47" t="s">
        <v>116</v>
      </c>
      <c r="G12" s="48" t="s">
        <v>1054</v>
      </c>
      <c r="H12" s="49">
        <v>230000</v>
      </c>
      <c r="I12" s="49">
        <v>43196.67</v>
      </c>
      <c r="J12" s="50">
        <v>25</v>
      </c>
      <c r="K12" s="51">
        <v>6601</v>
      </c>
      <c r="L12" s="52">
        <f t="shared" si="0"/>
        <v>16329.999999999998</v>
      </c>
      <c r="M12" s="52">
        <f t="shared" si="1"/>
        <v>2530.0000000000005</v>
      </c>
      <c r="N12" s="51">
        <v>4943.8</v>
      </c>
      <c r="O12" s="50">
        <f t="shared" si="2"/>
        <v>16307.000000000002</v>
      </c>
      <c r="P12" s="50"/>
      <c r="Q12" s="50">
        <f t="shared" si="3"/>
        <v>11544.8</v>
      </c>
      <c r="R12" s="50">
        <f t="shared" si="4"/>
        <v>54766.47</v>
      </c>
      <c r="S12" s="50">
        <f t="shared" si="5"/>
        <v>35167</v>
      </c>
      <c r="T12" s="50">
        <f t="shared" si="6"/>
        <v>175233.53</v>
      </c>
      <c r="U12" s="53" t="s">
        <v>50</v>
      </c>
    </row>
    <row r="13" spans="1:21" s="54" customFormat="1" x14ac:dyDescent="0.25">
      <c r="A13" s="46">
        <v>7</v>
      </c>
      <c r="B13" s="47"/>
      <c r="C13" s="47" t="s">
        <v>89</v>
      </c>
      <c r="D13" s="47" t="s">
        <v>1044</v>
      </c>
      <c r="E13" s="47" t="s">
        <v>79</v>
      </c>
      <c r="F13" s="47" t="s">
        <v>116</v>
      </c>
      <c r="G13" s="48" t="s">
        <v>1054</v>
      </c>
      <c r="H13" s="49">
        <v>230000</v>
      </c>
      <c r="I13" s="49">
        <v>43196.67</v>
      </c>
      <c r="J13" s="50">
        <v>25</v>
      </c>
      <c r="K13" s="51">
        <v>6601</v>
      </c>
      <c r="L13" s="52">
        <f t="shared" si="0"/>
        <v>16329.999999999998</v>
      </c>
      <c r="M13" s="52">
        <f t="shared" si="1"/>
        <v>2530.0000000000005</v>
      </c>
      <c r="N13" s="51">
        <v>4943.8</v>
      </c>
      <c r="O13" s="50">
        <f t="shared" si="2"/>
        <v>16307.000000000002</v>
      </c>
      <c r="P13" s="50"/>
      <c r="Q13" s="50">
        <f t="shared" si="3"/>
        <v>11544.8</v>
      </c>
      <c r="R13" s="50">
        <f t="shared" si="4"/>
        <v>54766.47</v>
      </c>
      <c r="S13" s="50">
        <f t="shared" si="5"/>
        <v>35167</v>
      </c>
      <c r="T13" s="50">
        <f t="shared" si="6"/>
        <v>175233.53</v>
      </c>
      <c r="U13" s="53" t="s">
        <v>50</v>
      </c>
    </row>
    <row r="14" spans="1:21" s="54" customFormat="1" x14ac:dyDescent="0.25">
      <c r="A14" s="46">
        <v>8</v>
      </c>
      <c r="B14" s="47"/>
      <c r="C14" s="47" t="s">
        <v>95</v>
      </c>
      <c r="D14" s="47" t="s">
        <v>1044</v>
      </c>
      <c r="E14" s="47" t="s">
        <v>79</v>
      </c>
      <c r="F14" s="47" t="s">
        <v>120</v>
      </c>
      <c r="G14" s="48" t="s">
        <v>1054</v>
      </c>
      <c r="H14" s="49">
        <v>195000</v>
      </c>
      <c r="I14" s="49">
        <v>34697.79</v>
      </c>
      <c r="J14" s="50">
        <v>25</v>
      </c>
      <c r="K14" s="51">
        <v>5596.5</v>
      </c>
      <c r="L14" s="52">
        <f t="shared" si="0"/>
        <v>13844.999999999998</v>
      </c>
      <c r="M14" s="52">
        <f t="shared" si="1"/>
        <v>2145</v>
      </c>
      <c r="N14" s="51">
        <v>4943.8</v>
      </c>
      <c r="O14" s="50">
        <f t="shared" si="2"/>
        <v>13825.500000000002</v>
      </c>
      <c r="P14" s="50"/>
      <c r="Q14" s="50">
        <f t="shared" si="3"/>
        <v>10540.3</v>
      </c>
      <c r="R14" s="50">
        <f t="shared" si="4"/>
        <v>45263.090000000004</v>
      </c>
      <c r="S14" s="50">
        <f t="shared" si="5"/>
        <v>29815.5</v>
      </c>
      <c r="T14" s="50">
        <f t="shared" si="6"/>
        <v>149736.91</v>
      </c>
      <c r="U14" s="53" t="s">
        <v>50</v>
      </c>
    </row>
    <row r="15" spans="1:21" s="54" customFormat="1" x14ac:dyDescent="0.25">
      <c r="A15" s="46">
        <v>9</v>
      </c>
      <c r="B15" s="47"/>
      <c r="C15" s="47" t="s">
        <v>93</v>
      </c>
      <c r="D15" s="47" t="s">
        <v>1045</v>
      </c>
      <c r="E15" s="47" t="s">
        <v>79</v>
      </c>
      <c r="F15" s="47" t="s">
        <v>119</v>
      </c>
      <c r="G15" s="48" t="s">
        <v>1054</v>
      </c>
      <c r="H15" s="49">
        <v>145000</v>
      </c>
      <c r="I15" s="49">
        <v>22690.49</v>
      </c>
      <c r="J15" s="50">
        <v>25</v>
      </c>
      <c r="K15" s="51">
        <v>4161.5</v>
      </c>
      <c r="L15" s="52">
        <f t="shared" si="0"/>
        <v>10294.999999999998</v>
      </c>
      <c r="M15" s="52">
        <f t="shared" si="1"/>
        <v>1595.0000000000002</v>
      </c>
      <c r="N15" s="51">
        <v>4408</v>
      </c>
      <c r="O15" s="50">
        <f t="shared" si="2"/>
        <v>10280.5</v>
      </c>
      <c r="P15" s="50"/>
      <c r="Q15" s="50">
        <f t="shared" si="3"/>
        <v>8569.5</v>
      </c>
      <c r="R15" s="50">
        <f t="shared" si="4"/>
        <v>31284.99</v>
      </c>
      <c r="S15" s="50">
        <f t="shared" si="5"/>
        <v>22170.5</v>
      </c>
      <c r="T15" s="50">
        <f t="shared" si="6"/>
        <v>113715.01</v>
      </c>
      <c r="U15" s="53" t="s">
        <v>50</v>
      </c>
    </row>
    <row r="16" spans="1:21" s="54" customFormat="1" x14ac:dyDescent="0.25">
      <c r="A16" s="46">
        <v>10</v>
      </c>
      <c r="B16" s="47"/>
      <c r="C16" s="47" t="s">
        <v>96</v>
      </c>
      <c r="D16" s="47" t="s">
        <v>1045</v>
      </c>
      <c r="E16" s="47" t="s">
        <v>79</v>
      </c>
      <c r="F16" s="47" t="s">
        <v>119</v>
      </c>
      <c r="G16" s="48" t="s">
        <v>1054</v>
      </c>
      <c r="H16" s="49">
        <v>145000</v>
      </c>
      <c r="I16" s="49">
        <v>22690.49</v>
      </c>
      <c r="J16" s="50">
        <v>25</v>
      </c>
      <c r="K16" s="51">
        <v>4161.5</v>
      </c>
      <c r="L16" s="52">
        <f t="shared" si="0"/>
        <v>10294.999999999998</v>
      </c>
      <c r="M16" s="52">
        <f t="shared" si="1"/>
        <v>1595.0000000000002</v>
      </c>
      <c r="N16" s="51">
        <v>4408</v>
      </c>
      <c r="O16" s="50">
        <f t="shared" si="2"/>
        <v>10280.5</v>
      </c>
      <c r="P16" s="50"/>
      <c r="Q16" s="50">
        <f t="shared" si="3"/>
        <v>8569.5</v>
      </c>
      <c r="R16" s="50">
        <f t="shared" si="4"/>
        <v>31284.99</v>
      </c>
      <c r="S16" s="50">
        <f t="shared" si="5"/>
        <v>22170.5</v>
      </c>
      <c r="T16" s="50">
        <f t="shared" si="6"/>
        <v>113715.01</v>
      </c>
      <c r="U16" s="53" t="s">
        <v>50</v>
      </c>
    </row>
    <row r="17" spans="1:21" s="54" customFormat="1" x14ac:dyDescent="0.25">
      <c r="A17" s="46">
        <v>11</v>
      </c>
      <c r="B17" s="47"/>
      <c r="C17" s="47" t="s">
        <v>101</v>
      </c>
      <c r="D17" s="47" t="s">
        <v>1044</v>
      </c>
      <c r="E17" s="47" t="s">
        <v>79</v>
      </c>
      <c r="F17" s="47" t="s">
        <v>123</v>
      </c>
      <c r="G17" s="48" t="s">
        <v>1054</v>
      </c>
      <c r="H17" s="49">
        <v>110000</v>
      </c>
      <c r="I17" s="49">
        <v>14457.62</v>
      </c>
      <c r="J17" s="50">
        <v>25</v>
      </c>
      <c r="K17" s="51">
        <v>3157</v>
      </c>
      <c r="L17" s="52">
        <f t="shared" si="0"/>
        <v>7809.9999999999991</v>
      </c>
      <c r="M17" s="52">
        <f t="shared" si="1"/>
        <v>1210.0000000000002</v>
      </c>
      <c r="N17" s="51">
        <v>3344</v>
      </c>
      <c r="O17" s="50">
        <f t="shared" si="2"/>
        <v>7799.0000000000009</v>
      </c>
      <c r="P17" s="50"/>
      <c r="Q17" s="50">
        <f t="shared" si="3"/>
        <v>6501</v>
      </c>
      <c r="R17" s="50">
        <f t="shared" si="4"/>
        <v>20983.620000000003</v>
      </c>
      <c r="S17" s="50">
        <f t="shared" si="5"/>
        <v>16819</v>
      </c>
      <c r="T17" s="50">
        <f t="shared" si="6"/>
        <v>89016.38</v>
      </c>
      <c r="U17" s="53" t="s">
        <v>50</v>
      </c>
    </row>
    <row r="18" spans="1:21" s="54" customFormat="1" x14ac:dyDescent="0.25">
      <c r="A18" s="46">
        <v>12</v>
      </c>
      <c r="B18" s="47"/>
      <c r="C18" s="47" t="s">
        <v>105</v>
      </c>
      <c r="D18" s="47" t="s">
        <v>1045</v>
      </c>
      <c r="E18" s="47" t="s">
        <v>79</v>
      </c>
      <c r="F18" s="47" t="s">
        <v>119</v>
      </c>
      <c r="G18" s="48" t="s">
        <v>1054</v>
      </c>
      <c r="H18" s="49">
        <v>80000</v>
      </c>
      <c r="I18" s="49">
        <v>7400.87</v>
      </c>
      <c r="J18" s="50">
        <v>25</v>
      </c>
      <c r="K18" s="51">
        <v>2296</v>
      </c>
      <c r="L18" s="52">
        <f t="shared" si="0"/>
        <v>5679.9999999999991</v>
      </c>
      <c r="M18" s="52">
        <f t="shared" si="1"/>
        <v>880.00000000000011</v>
      </c>
      <c r="N18" s="51">
        <v>2432</v>
      </c>
      <c r="O18" s="50">
        <f t="shared" si="2"/>
        <v>5672</v>
      </c>
      <c r="P18" s="50"/>
      <c r="Q18" s="50">
        <f t="shared" si="3"/>
        <v>4728</v>
      </c>
      <c r="R18" s="50">
        <f t="shared" si="4"/>
        <v>12153.869999999999</v>
      </c>
      <c r="S18" s="50">
        <f t="shared" si="5"/>
        <v>12232</v>
      </c>
      <c r="T18" s="50">
        <f t="shared" si="6"/>
        <v>67846.13</v>
      </c>
      <c r="U18" s="53" t="s">
        <v>50</v>
      </c>
    </row>
    <row r="19" spans="1:21" s="54" customFormat="1" x14ac:dyDescent="0.25">
      <c r="A19" s="46">
        <v>13</v>
      </c>
      <c r="B19" s="47"/>
      <c r="C19" s="47" t="s">
        <v>108</v>
      </c>
      <c r="D19" s="47" t="s">
        <v>1045</v>
      </c>
      <c r="E19" s="47" t="s">
        <v>79</v>
      </c>
      <c r="F19" s="47" t="s">
        <v>119</v>
      </c>
      <c r="G19" s="48" t="s">
        <v>1055</v>
      </c>
      <c r="H19" s="49">
        <v>110000</v>
      </c>
      <c r="I19" s="49">
        <v>14457.62</v>
      </c>
      <c r="J19" s="50">
        <v>25</v>
      </c>
      <c r="K19" s="51">
        <v>3157</v>
      </c>
      <c r="L19" s="52">
        <f t="shared" si="0"/>
        <v>7809.9999999999991</v>
      </c>
      <c r="M19" s="52">
        <f t="shared" si="1"/>
        <v>1210.0000000000002</v>
      </c>
      <c r="N19" s="51">
        <v>3344</v>
      </c>
      <c r="O19" s="50">
        <f t="shared" si="2"/>
        <v>7799.0000000000009</v>
      </c>
      <c r="P19" s="50"/>
      <c r="Q19" s="50">
        <f t="shared" si="3"/>
        <v>6501</v>
      </c>
      <c r="R19" s="50">
        <f t="shared" si="4"/>
        <v>20983.620000000003</v>
      </c>
      <c r="S19" s="50">
        <f t="shared" si="5"/>
        <v>16819</v>
      </c>
      <c r="T19" s="50">
        <f t="shared" si="6"/>
        <v>89016.38</v>
      </c>
      <c r="U19" s="53" t="s">
        <v>50</v>
      </c>
    </row>
    <row r="20" spans="1:21" s="54" customFormat="1" x14ac:dyDescent="0.25">
      <c r="A20" s="46">
        <v>14</v>
      </c>
      <c r="B20" s="47"/>
      <c r="C20" s="47" t="s">
        <v>1032</v>
      </c>
      <c r="D20" s="47" t="s">
        <v>1044</v>
      </c>
      <c r="E20" s="47" t="s">
        <v>79</v>
      </c>
      <c r="F20" s="47" t="s">
        <v>119</v>
      </c>
      <c r="G20" s="48" t="s">
        <v>1054</v>
      </c>
      <c r="H20" s="49">
        <v>100000</v>
      </c>
      <c r="I20" s="49">
        <v>12105.37</v>
      </c>
      <c r="J20" s="50">
        <v>25</v>
      </c>
      <c r="K20" s="51">
        <v>2870</v>
      </c>
      <c r="L20" s="52">
        <f t="shared" si="0"/>
        <v>7099.9999999999991</v>
      </c>
      <c r="M20" s="52">
        <f t="shared" si="1"/>
        <v>1100</v>
      </c>
      <c r="N20" s="51">
        <v>3040</v>
      </c>
      <c r="O20" s="50">
        <f t="shared" si="2"/>
        <v>7090.0000000000009</v>
      </c>
      <c r="P20" s="50"/>
      <c r="Q20" s="50">
        <f t="shared" si="3"/>
        <v>5910</v>
      </c>
      <c r="R20" s="50">
        <f t="shared" si="4"/>
        <v>18040.370000000003</v>
      </c>
      <c r="S20" s="50">
        <f t="shared" si="5"/>
        <v>15290</v>
      </c>
      <c r="T20" s="50">
        <f t="shared" si="6"/>
        <v>81959.63</v>
      </c>
      <c r="U20" s="53" t="s">
        <v>50</v>
      </c>
    </row>
    <row r="21" spans="1:21" s="54" customFormat="1" x14ac:dyDescent="0.25">
      <c r="A21" s="46">
        <v>15</v>
      </c>
      <c r="B21" s="47"/>
      <c r="C21" s="47" t="s">
        <v>1053</v>
      </c>
      <c r="D21" s="47" t="s">
        <v>1045</v>
      </c>
      <c r="E21" s="47" t="s">
        <v>79</v>
      </c>
      <c r="F21" s="47" t="s">
        <v>119</v>
      </c>
      <c r="G21" s="48" t="s">
        <v>1054</v>
      </c>
      <c r="H21" s="49">
        <v>125000</v>
      </c>
      <c r="I21" s="49">
        <v>17985.990000000002</v>
      </c>
      <c r="J21" s="50">
        <v>25</v>
      </c>
      <c r="K21" s="51">
        <v>3587.5</v>
      </c>
      <c r="L21" s="52">
        <f t="shared" si="0"/>
        <v>8875</v>
      </c>
      <c r="M21" s="52">
        <f t="shared" si="1"/>
        <v>1375.0000000000002</v>
      </c>
      <c r="N21" s="51">
        <v>3800</v>
      </c>
      <c r="O21" s="50">
        <f t="shared" si="2"/>
        <v>8862.5</v>
      </c>
      <c r="P21" s="50"/>
      <c r="Q21" s="50">
        <f t="shared" si="3"/>
        <v>7387.5</v>
      </c>
      <c r="R21" s="50">
        <f t="shared" si="4"/>
        <v>25398.49</v>
      </c>
      <c r="S21" s="50">
        <f t="shared" si="5"/>
        <v>19112.5</v>
      </c>
      <c r="T21" s="50">
        <f t="shared" si="6"/>
        <v>99601.51</v>
      </c>
      <c r="U21" s="53" t="s">
        <v>50</v>
      </c>
    </row>
    <row r="22" spans="1:21" s="54" customFormat="1" x14ac:dyDescent="0.25">
      <c r="A22" s="46">
        <v>16</v>
      </c>
      <c r="B22" s="47"/>
      <c r="C22" s="47" t="s">
        <v>266</v>
      </c>
      <c r="D22" s="47" t="s">
        <v>1045</v>
      </c>
      <c r="E22" s="47" t="s">
        <v>254</v>
      </c>
      <c r="F22" s="47" t="s">
        <v>47</v>
      </c>
      <c r="G22" s="55" t="s">
        <v>1048</v>
      </c>
      <c r="H22" s="49">
        <v>20900</v>
      </c>
      <c r="I22" s="56">
        <v>0</v>
      </c>
      <c r="J22" s="50">
        <v>25</v>
      </c>
      <c r="K22" s="51">
        <v>599.83000000000004</v>
      </c>
      <c r="L22" s="52">
        <f>+H22*7.1%</f>
        <v>1483.8999999999999</v>
      </c>
      <c r="M22" s="52">
        <f>+H22*1.1%</f>
        <v>229.90000000000003</v>
      </c>
      <c r="N22" s="51">
        <v>635.36</v>
      </c>
      <c r="O22" s="50">
        <f>+H22*7.09%</f>
        <v>1481.8100000000002</v>
      </c>
      <c r="P22" s="50"/>
      <c r="Q22" s="50">
        <f>+K22+N22</f>
        <v>1235.19</v>
      </c>
      <c r="R22" s="50">
        <f>+I22+J22+K22+N22+P22</f>
        <v>1260.19</v>
      </c>
      <c r="S22" s="50">
        <f>+L22+M22+O22</f>
        <v>3195.61</v>
      </c>
      <c r="T22" s="50">
        <f>+H22-R22</f>
        <v>19639.810000000001</v>
      </c>
      <c r="U22" s="53" t="s">
        <v>50</v>
      </c>
    </row>
    <row r="23" spans="1:21" s="54" customFormat="1" x14ac:dyDescent="0.25">
      <c r="A23" s="46">
        <v>17</v>
      </c>
      <c r="B23" s="47"/>
      <c r="C23" s="47" t="s">
        <v>81</v>
      </c>
      <c r="D23" s="47" t="s">
        <v>1044</v>
      </c>
      <c r="E23" s="47" t="s">
        <v>79</v>
      </c>
      <c r="F23" s="47" t="s">
        <v>112</v>
      </c>
      <c r="G23" s="48" t="s">
        <v>1055</v>
      </c>
      <c r="H23" s="49">
        <v>50000</v>
      </c>
      <c r="I23" s="49">
        <v>1651.48</v>
      </c>
      <c r="J23" s="50">
        <v>25</v>
      </c>
      <c r="K23" s="51">
        <v>1435</v>
      </c>
      <c r="L23" s="52">
        <f t="shared" si="0"/>
        <v>3549.9999999999995</v>
      </c>
      <c r="M23" s="52">
        <f t="shared" si="1"/>
        <v>550</v>
      </c>
      <c r="N23" s="51">
        <v>1520</v>
      </c>
      <c r="O23" s="50">
        <f t="shared" si="2"/>
        <v>3545.0000000000005</v>
      </c>
      <c r="P23" s="50"/>
      <c r="Q23" s="50">
        <f t="shared" si="3"/>
        <v>2955</v>
      </c>
      <c r="R23" s="50">
        <f t="shared" si="4"/>
        <v>4631.4799999999996</v>
      </c>
      <c r="S23" s="50">
        <f t="shared" si="5"/>
        <v>7645</v>
      </c>
      <c r="T23" s="50">
        <f t="shared" si="6"/>
        <v>45368.520000000004</v>
      </c>
      <c r="U23" s="53" t="s">
        <v>50</v>
      </c>
    </row>
    <row r="24" spans="1:21" s="54" customFormat="1" x14ac:dyDescent="0.25">
      <c r="A24" s="46">
        <v>18</v>
      </c>
      <c r="B24" s="47"/>
      <c r="C24" s="47" t="s">
        <v>972</v>
      </c>
      <c r="D24" s="47" t="s">
        <v>1045</v>
      </c>
      <c r="E24" s="47" t="s">
        <v>79</v>
      </c>
      <c r="F24" s="47" t="s">
        <v>973</v>
      </c>
      <c r="G24" s="48" t="s">
        <v>1054</v>
      </c>
      <c r="H24" s="49">
        <v>70000</v>
      </c>
      <c r="I24" s="49">
        <v>5368.48</v>
      </c>
      <c r="J24" s="50">
        <v>25</v>
      </c>
      <c r="K24" s="51">
        <v>2009</v>
      </c>
      <c r="L24" s="52">
        <f t="shared" si="0"/>
        <v>4970</v>
      </c>
      <c r="M24" s="52">
        <f t="shared" si="1"/>
        <v>770.00000000000011</v>
      </c>
      <c r="N24" s="51">
        <v>2128</v>
      </c>
      <c r="O24" s="50">
        <f t="shared" si="2"/>
        <v>4963</v>
      </c>
      <c r="P24" s="50"/>
      <c r="Q24" s="50">
        <f t="shared" si="3"/>
        <v>4137</v>
      </c>
      <c r="R24" s="50">
        <f t="shared" si="4"/>
        <v>9530.48</v>
      </c>
      <c r="S24" s="50">
        <f t="shared" si="5"/>
        <v>10703</v>
      </c>
      <c r="T24" s="50">
        <f t="shared" si="6"/>
        <v>60469.520000000004</v>
      </c>
      <c r="U24" s="53" t="s">
        <v>50</v>
      </c>
    </row>
    <row r="25" spans="1:21" s="54" customFormat="1" x14ac:dyDescent="0.25">
      <c r="A25" s="46">
        <v>19</v>
      </c>
      <c r="B25" s="47"/>
      <c r="C25" s="47" t="s">
        <v>91</v>
      </c>
      <c r="D25" s="47" t="s">
        <v>1045</v>
      </c>
      <c r="E25" s="47" t="s">
        <v>79</v>
      </c>
      <c r="F25" s="47" t="s">
        <v>113</v>
      </c>
      <c r="G25" s="48" t="s">
        <v>1054</v>
      </c>
      <c r="H25" s="49">
        <v>145000</v>
      </c>
      <c r="I25" s="49">
        <v>22690.49</v>
      </c>
      <c r="J25" s="50">
        <v>25</v>
      </c>
      <c r="K25" s="51">
        <v>4161.5</v>
      </c>
      <c r="L25" s="52">
        <f t="shared" si="0"/>
        <v>10294.999999999998</v>
      </c>
      <c r="M25" s="52">
        <f t="shared" si="1"/>
        <v>1595.0000000000002</v>
      </c>
      <c r="N25" s="51">
        <v>4408</v>
      </c>
      <c r="O25" s="50">
        <f t="shared" si="2"/>
        <v>10280.5</v>
      </c>
      <c r="P25" s="50"/>
      <c r="Q25" s="50">
        <f t="shared" si="3"/>
        <v>8569.5</v>
      </c>
      <c r="R25" s="50">
        <f t="shared" si="4"/>
        <v>31284.99</v>
      </c>
      <c r="S25" s="50">
        <f t="shared" si="5"/>
        <v>22170.5</v>
      </c>
      <c r="T25" s="50">
        <f t="shared" si="6"/>
        <v>113715.01</v>
      </c>
      <c r="U25" s="53" t="s">
        <v>50</v>
      </c>
    </row>
    <row r="26" spans="1:21" s="54" customFormat="1" x14ac:dyDescent="0.25">
      <c r="A26" s="46">
        <v>20</v>
      </c>
      <c r="B26" s="47"/>
      <c r="C26" s="47" t="s">
        <v>80</v>
      </c>
      <c r="D26" s="47" t="s">
        <v>1044</v>
      </c>
      <c r="E26" s="47" t="s">
        <v>79</v>
      </c>
      <c r="F26" s="47" t="s">
        <v>110</v>
      </c>
      <c r="G26" s="48" t="s">
        <v>1055</v>
      </c>
      <c r="H26" s="49">
        <v>80000</v>
      </c>
      <c r="I26" s="49">
        <v>7400.87</v>
      </c>
      <c r="J26" s="50">
        <v>25</v>
      </c>
      <c r="K26" s="51">
        <v>2296</v>
      </c>
      <c r="L26" s="52">
        <f t="shared" si="0"/>
        <v>5679.9999999999991</v>
      </c>
      <c r="M26" s="52">
        <f t="shared" si="1"/>
        <v>880.00000000000011</v>
      </c>
      <c r="N26" s="51">
        <v>2432</v>
      </c>
      <c r="O26" s="50">
        <f t="shared" si="2"/>
        <v>5672</v>
      </c>
      <c r="P26" s="50"/>
      <c r="Q26" s="50">
        <f t="shared" si="3"/>
        <v>4728</v>
      </c>
      <c r="R26" s="50">
        <f t="shared" si="4"/>
        <v>12153.869999999999</v>
      </c>
      <c r="S26" s="50">
        <f t="shared" si="5"/>
        <v>12232</v>
      </c>
      <c r="T26" s="50">
        <f t="shared" si="6"/>
        <v>67846.13</v>
      </c>
      <c r="U26" s="53" t="s">
        <v>50</v>
      </c>
    </row>
    <row r="27" spans="1:21" s="54" customFormat="1" x14ac:dyDescent="0.25">
      <c r="A27" s="46">
        <v>21</v>
      </c>
      <c r="B27" s="47"/>
      <c r="C27" s="47" t="s">
        <v>92</v>
      </c>
      <c r="D27" s="47" t="s">
        <v>1044</v>
      </c>
      <c r="E27" s="47" t="s">
        <v>79</v>
      </c>
      <c r="F27" s="47" t="s">
        <v>118</v>
      </c>
      <c r="G27" s="48" t="s">
        <v>1054</v>
      </c>
      <c r="H27" s="49">
        <v>29000</v>
      </c>
      <c r="I27" s="56">
        <v>0</v>
      </c>
      <c r="J27" s="50">
        <v>25</v>
      </c>
      <c r="K27" s="51">
        <v>832.3</v>
      </c>
      <c r="L27" s="52">
        <f t="shared" si="0"/>
        <v>2059</v>
      </c>
      <c r="M27" s="52">
        <f t="shared" si="1"/>
        <v>319.00000000000006</v>
      </c>
      <c r="N27" s="51">
        <v>881.6</v>
      </c>
      <c r="O27" s="50">
        <f t="shared" si="2"/>
        <v>2056.1</v>
      </c>
      <c r="P27" s="50"/>
      <c r="Q27" s="50">
        <f t="shared" si="3"/>
        <v>1713.9</v>
      </c>
      <c r="R27" s="50">
        <f t="shared" si="4"/>
        <v>1738.9</v>
      </c>
      <c r="S27" s="50">
        <f t="shared" si="5"/>
        <v>4434.1000000000004</v>
      </c>
      <c r="T27" s="50">
        <f t="shared" si="6"/>
        <v>27261.1</v>
      </c>
      <c r="U27" s="53" t="s">
        <v>50</v>
      </c>
    </row>
    <row r="28" spans="1:21" s="54" customFormat="1" x14ac:dyDescent="0.25">
      <c r="A28" s="46">
        <v>22</v>
      </c>
      <c r="B28" s="47"/>
      <c r="C28" s="47" t="s">
        <v>98</v>
      </c>
      <c r="D28" s="47" t="s">
        <v>1044</v>
      </c>
      <c r="E28" s="47" t="s">
        <v>79</v>
      </c>
      <c r="F28" s="47" t="s">
        <v>118</v>
      </c>
      <c r="G28" s="48" t="s">
        <v>1054</v>
      </c>
      <c r="H28" s="49">
        <v>29000</v>
      </c>
      <c r="I28" s="56">
        <v>0</v>
      </c>
      <c r="J28" s="50">
        <v>25</v>
      </c>
      <c r="K28" s="51">
        <v>832.3</v>
      </c>
      <c r="L28" s="52">
        <f t="shared" si="0"/>
        <v>2059</v>
      </c>
      <c r="M28" s="52">
        <f t="shared" si="1"/>
        <v>319.00000000000006</v>
      </c>
      <c r="N28" s="51">
        <v>881.6</v>
      </c>
      <c r="O28" s="50">
        <f t="shared" si="2"/>
        <v>2056.1</v>
      </c>
      <c r="P28" s="50"/>
      <c r="Q28" s="50">
        <f t="shared" si="3"/>
        <v>1713.9</v>
      </c>
      <c r="R28" s="50">
        <f t="shared" si="4"/>
        <v>1738.9</v>
      </c>
      <c r="S28" s="50">
        <f t="shared" si="5"/>
        <v>4434.1000000000004</v>
      </c>
      <c r="T28" s="50">
        <f t="shared" si="6"/>
        <v>27261.1</v>
      </c>
      <c r="U28" s="53" t="s">
        <v>50</v>
      </c>
    </row>
    <row r="29" spans="1:21" s="54" customFormat="1" x14ac:dyDescent="0.25">
      <c r="A29" s="46">
        <v>23</v>
      </c>
      <c r="B29" s="47"/>
      <c r="C29" s="47" t="s">
        <v>99</v>
      </c>
      <c r="D29" s="47" t="s">
        <v>1044</v>
      </c>
      <c r="E29" s="47" t="s">
        <v>79</v>
      </c>
      <c r="F29" s="47" t="s">
        <v>118</v>
      </c>
      <c r="G29" s="48" t="s">
        <v>1054</v>
      </c>
      <c r="H29" s="49">
        <v>75000</v>
      </c>
      <c r="I29" s="49">
        <v>6309.38</v>
      </c>
      <c r="J29" s="50">
        <v>25</v>
      </c>
      <c r="K29" s="51">
        <v>2152.5</v>
      </c>
      <c r="L29" s="52">
        <f t="shared" si="0"/>
        <v>5324.9999999999991</v>
      </c>
      <c r="M29" s="52">
        <f t="shared" si="1"/>
        <v>825.00000000000011</v>
      </c>
      <c r="N29" s="51">
        <v>2280</v>
      </c>
      <c r="O29" s="50">
        <f t="shared" si="2"/>
        <v>5317.5</v>
      </c>
      <c r="P29" s="50"/>
      <c r="Q29" s="50">
        <f t="shared" si="3"/>
        <v>4432.5</v>
      </c>
      <c r="R29" s="50">
        <f t="shared" si="4"/>
        <v>10766.880000000001</v>
      </c>
      <c r="S29" s="50">
        <f t="shared" si="5"/>
        <v>11467.5</v>
      </c>
      <c r="T29" s="50">
        <f t="shared" si="6"/>
        <v>64233.119999999995</v>
      </c>
      <c r="U29" s="53" t="s">
        <v>50</v>
      </c>
    </row>
    <row r="30" spans="1:21" s="54" customFormat="1" x14ac:dyDescent="0.25">
      <c r="A30" s="46">
        <v>24</v>
      </c>
      <c r="B30" s="47"/>
      <c r="C30" s="47" t="s">
        <v>106</v>
      </c>
      <c r="D30" s="47" t="s">
        <v>1044</v>
      </c>
      <c r="E30" s="47" t="s">
        <v>79</v>
      </c>
      <c r="F30" s="47" t="s">
        <v>118</v>
      </c>
      <c r="G30" s="48" t="s">
        <v>1054</v>
      </c>
      <c r="H30" s="49">
        <v>29000</v>
      </c>
      <c r="I30" s="56">
        <v>0</v>
      </c>
      <c r="J30" s="50">
        <v>25</v>
      </c>
      <c r="K30" s="51">
        <v>832.3</v>
      </c>
      <c r="L30" s="52">
        <f t="shared" si="0"/>
        <v>2059</v>
      </c>
      <c r="M30" s="52">
        <f t="shared" si="1"/>
        <v>319.00000000000006</v>
      </c>
      <c r="N30" s="51">
        <v>881.6</v>
      </c>
      <c r="O30" s="50">
        <f t="shared" si="2"/>
        <v>2056.1</v>
      </c>
      <c r="P30" s="50"/>
      <c r="Q30" s="50">
        <f t="shared" si="3"/>
        <v>1713.9</v>
      </c>
      <c r="R30" s="50">
        <f t="shared" si="4"/>
        <v>1738.9</v>
      </c>
      <c r="S30" s="50">
        <f t="shared" si="5"/>
        <v>4434.1000000000004</v>
      </c>
      <c r="T30" s="50">
        <f t="shared" si="6"/>
        <v>27261.1</v>
      </c>
      <c r="U30" s="53" t="s">
        <v>50</v>
      </c>
    </row>
    <row r="31" spans="1:21" s="54" customFormat="1" x14ac:dyDescent="0.25">
      <c r="A31" s="46">
        <v>25</v>
      </c>
      <c r="B31" s="47"/>
      <c r="C31" s="47" t="s">
        <v>82</v>
      </c>
      <c r="D31" s="47" t="s">
        <v>1044</v>
      </c>
      <c r="E31" s="47" t="s">
        <v>79</v>
      </c>
      <c r="F31" s="47" t="s">
        <v>114</v>
      </c>
      <c r="G31" s="55" t="s">
        <v>1055</v>
      </c>
      <c r="H31" s="49">
        <v>60000</v>
      </c>
      <c r="I31" s="49">
        <v>3486.68</v>
      </c>
      <c r="J31" s="50">
        <v>25</v>
      </c>
      <c r="K31" s="51">
        <v>1722</v>
      </c>
      <c r="L31" s="52">
        <f t="shared" si="0"/>
        <v>4260</v>
      </c>
      <c r="M31" s="52">
        <f t="shared" si="1"/>
        <v>660.00000000000011</v>
      </c>
      <c r="N31" s="51">
        <v>1824</v>
      </c>
      <c r="O31" s="50">
        <f t="shared" si="2"/>
        <v>4254</v>
      </c>
      <c r="P31" s="50"/>
      <c r="Q31" s="50">
        <f t="shared" si="3"/>
        <v>3546</v>
      </c>
      <c r="R31" s="50">
        <f t="shared" si="4"/>
        <v>7057.68</v>
      </c>
      <c r="S31" s="50">
        <f t="shared" si="5"/>
        <v>9174</v>
      </c>
      <c r="T31" s="50">
        <f t="shared" si="6"/>
        <v>52942.32</v>
      </c>
      <c r="U31" s="53" t="s">
        <v>50</v>
      </c>
    </row>
    <row r="32" spans="1:21" s="54" customFormat="1" x14ac:dyDescent="0.25">
      <c r="A32" s="46">
        <v>26</v>
      </c>
      <c r="B32" s="47"/>
      <c r="C32" s="47" t="s">
        <v>100</v>
      </c>
      <c r="D32" s="47" t="s">
        <v>1044</v>
      </c>
      <c r="E32" s="47" t="s">
        <v>79</v>
      </c>
      <c r="F32" s="47" t="s">
        <v>122</v>
      </c>
      <c r="G32" s="55" t="s">
        <v>1054</v>
      </c>
      <c r="H32" s="49">
        <v>25000</v>
      </c>
      <c r="I32" s="56">
        <v>0</v>
      </c>
      <c r="J32" s="50">
        <v>25</v>
      </c>
      <c r="K32" s="51">
        <v>717.5</v>
      </c>
      <c r="L32" s="52">
        <f t="shared" si="0"/>
        <v>1774.9999999999998</v>
      </c>
      <c r="M32" s="52">
        <f t="shared" si="1"/>
        <v>275</v>
      </c>
      <c r="N32" s="51">
        <v>760</v>
      </c>
      <c r="O32" s="50">
        <f t="shared" si="2"/>
        <v>1772.5000000000002</v>
      </c>
      <c r="P32" s="50"/>
      <c r="Q32" s="50">
        <f t="shared" si="3"/>
        <v>1477.5</v>
      </c>
      <c r="R32" s="50">
        <f t="shared" si="4"/>
        <v>1502.5</v>
      </c>
      <c r="S32" s="50">
        <f t="shared" si="5"/>
        <v>3822.5</v>
      </c>
      <c r="T32" s="50">
        <f t="shared" si="6"/>
        <v>23497.5</v>
      </c>
      <c r="U32" s="53" t="s">
        <v>50</v>
      </c>
    </row>
    <row r="33" spans="1:21" s="54" customFormat="1" x14ac:dyDescent="0.25">
      <c r="A33" s="46">
        <v>27</v>
      </c>
      <c r="B33" s="47"/>
      <c r="C33" s="47" t="s">
        <v>103</v>
      </c>
      <c r="D33" s="47" t="s">
        <v>1045</v>
      </c>
      <c r="E33" s="47" t="s">
        <v>79</v>
      </c>
      <c r="F33" s="47" t="s">
        <v>124</v>
      </c>
      <c r="G33" s="55" t="s">
        <v>1048</v>
      </c>
      <c r="H33" s="49">
        <v>24000</v>
      </c>
      <c r="I33" s="56">
        <v>0</v>
      </c>
      <c r="J33" s="50">
        <v>25</v>
      </c>
      <c r="K33" s="51">
        <v>688.8</v>
      </c>
      <c r="L33" s="52">
        <f t="shared" si="0"/>
        <v>1703.9999999999998</v>
      </c>
      <c r="M33" s="52">
        <f t="shared" si="1"/>
        <v>264</v>
      </c>
      <c r="N33" s="51">
        <v>729.6</v>
      </c>
      <c r="O33" s="50">
        <f t="shared" si="2"/>
        <v>1701.6000000000001</v>
      </c>
      <c r="P33" s="50"/>
      <c r="Q33" s="50">
        <f t="shared" si="3"/>
        <v>1418.4</v>
      </c>
      <c r="R33" s="50">
        <f t="shared" si="4"/>
        <v>1443.4</v>
      </c>
      <c r="S33" s="50">
        <f t="shared" si="5"/>
        <v>3669.6</v>
      </c>
      <c r="T33" s="50">
        <f t="shared" si="6"/>
        <v>22556.6</v>
      </c>
      <c r="U33" s="53" t="s">
        <v>50</v>
      </c>
    </row>
    <row r="34" spans="1:21" s="54" customFormat="1" x14ac:dyDescent="0.25">
      <c r="A34" s="46">
        <v>28</v>
      </c>
      <c r="B34" s="47"/>
      <c r="C34" s="47" t="s">
        <v>104</v>
      </c>
      <c r="D34" s="47" t="s">
        <v>1045</v>
      </c>
      <c r="E34" s="47" t="s">
        <v>79</v>
      </c>
      <c r="F34" s="47" t="s">
        <v>124</v>
      </c>
      <c r="G34" s="55" t="s">
        <v>1048</v>
      </c>
      <c r="H34" s="49">
        <v>24000</v>
      </c>
      <c r="I34" s="56">
        <v>0</v>
      </c>
      <c r="J34" s="50">
        <v>25</v>
      </c>
      <c r="K34" s="51">
        <v>688.8</v>
      </c>
      <c r="L34" s="52">
        <f t="shared" si="0"/>
        <v>1703.9999999999998</v>
      </c>
      <c r="M34" s="52">
        <f t="shared" si="1"/>
        <v>264</v>
      </c>
      <c r="N34" s="51">
        <v>729.6</v>
      </c>
      <c r="O34" s="50">
        <f t="shared" si="2"/>
        <v>1701.6000000000001</v>
      </c>
      <c r="P34" s="50"/>
      <c r="Q34" s="50">
        <f t="shared" si="3"/>
        <v>1418.4</v>
      </c>
      <c r="R34" s="50">
        <f t="shared" si="4"/>
        <v>1443.4</v>
      </c>
      <c r="S34" s="50">
        <f t="shared" si="5"/>
        <v>3669.6</v>
      </c>
      <c r="T34" s="50">
        <f t="shared" si="6"/>
        <v>22556.6</v>
      </c>
      <c r="U34" s="53" t="s">
        <v>50</v>
      </c>
    </row>
    <row r="35" spans="1:21" s="54" customFormat="1" x14ac:dyDescent="0.25">
      <c r="A35" s="46">
        <v>29</v>
      </c>
      <c r="B35" s="47"/>
      <c r="C35" s="47" t="s">
        <v>107</v>
      </c>
      <c r="D35" s="47" t="s">
        <v>1045</v>
      </c>
      <c r="E35" s="47" t="s">
        <v>79</v>
      </c>
      <c r="F35" s="47" t="s">
        <v>78</v>
      </c>
      <c r="G35" s="55" t="s">
        <v>1048</v>
      </c>
      <c r="H35" s="49">
        <v>25000</v>
      </c>
      <c r="I35" s="56">
        <v>0</v>
      </c>
      <c r="J35" s="50">
        <v>25</v>
      </c>
      <c r="K35" s="51">
        <v>717.5</v>
      </c>
      <c r="L35" s="52">
        <f t="shared" ref="L35:L61" si="7">+H35*7.1%</f>
        <v>1774.9999999999998</v>
      </c>
      <c r="M35" s="52">
        <f t="shared" ref="M35:M61" si="8">+H35*1.1%</f>
        <v>275</v>
      </c>
      <c r="N35" s="51">
        <v>760</v>
      </c>
      <c r="O35" s="50">
        <f t="shared" ref="O35:O61" si="9">+H35*7.09%</f>
        <v>1772.5000000000002</v>
      </c>
      <c r="P35" s="50"/>
      <c r="Q35" s="50">
        <f t="shared" ref="Q35:Q61" si="10">+K35+N35</f>
        <v>1477.5</v>
      </c>
      <c r="R35" s="50">
        <f t="shared" ref="R35:R61" si="11">+I35+J35+K35+N35+P35</f>
        <v>1502.5</v>
      </c>
      <c r="S35" s="50">
        <f t="shared" ref="S35:S61" si="12">+L35+M35+O35</f>
        <v>3822.5</v>
      </c>
      <c r="T35" s="50">
        <f t="shared" ref="T35:T61" si="13">+H35-R35</f>
        <v>23497.5</v>
      </c>
      <c r="U35" s="53" t="s">
        <v>50</v>
      </c>
    </row>
    <row r="36" spans="1:21" s="54" customFormat="1" x14ac:dyDescent="0.25">
      <c r="A36" s="46">
        <v>30</v>
      </c>
      <c r="B36" s="47"/>
      <c r="C36" s="47" t="s">
        <v>90</v>
      </c>
      <c r="D36" s="47" t="s">
        <v>1045</v>
      </c>
      <c r="E36" s="47" t="s">
        <v>79</v>
      </c>
      <c r="F36" s="47" t="s">
        <v>117</v>
      </c>
      <c r="G36" s="55" t="s">
        <v>1048</v>
      </c>
      <c r="H36" s="49">
        <v>25000</v>
      </c>
      <c r="I36" s="56">
        <v>0</v>
      </c>
      <c r="J36" s="50">
        <v>25</v>
      </c>
      <c r="K36" s="51">
        <v>717.5</v>
      </c>
      <c r="L36" s="52">
        <f t="shared" si="7"/>
        <v>1774.9999999999998</v>
      </c>
      <c r="M36" s="52">
        <f t="shared" si="8"/>
        <v>275</v>
      </c>
      <c r="N36" s="51">
        <v>760</v>
      </c>
      <c r="O36" s="50">
        <f t="shared" si="9"/>
        <v>1772.5000000000002</v>
      </c>
      <c r="P36" s="50"/>
      <c r="Q36" s="50">
        <f t="shared" si="10"/>
        <v>1477.5</v>
      </c>
      <c r="R36" s="50">
        <f t="shared" si="11"/>
        <v>1502.5</v>
      </c>
      <c r="S36" s="50">
        <f t="shared" si="12"/>
        <v>3822.5</v>
      </c>
      <c r="T36" s="50">
        <f t="shared" si="13"/>
        <v>23497.5</v>
      </c>
      <c r="U36" s="53" t="s">
        <v>50</v>
      </c>
    </row>
    <row r="37" spans="1:21" s="54" customFormat="1" x14ac:dyDescent="0.25">
      <c r="A37" s="46">
        <v>31</v>
      </c>
      <c r="B37" s="47"/>
      <c r="C37" s="47" t="s">
        <v>94</v>
      </c>
      <c r="D37" s="47" t="s">
        <v>1045</v>
      </c>
      <c r="E37" s="47" t="s">
        <v>79</v>
      </c>
      <c r="F37" s="47" t="s">
        <v>117</v>
      </c>
      <c r="G37" s="55" t="s">
        <v>1048</v>
      </c>
      <c r="H37" s="49">
        <v>25000</v>
      </c>
      <c r="I37" s="56">
        <v>0</v>
      </c>
      <c r="J37" s="50">
        <v>25</v>
      </c>
      <c r="K37" s="51">
        <v>717.5</v>
      </c>
      <c r="L37" s="52">
        <f t="shared" si="7"/>
        <v>1774.9999999999998</v>
      </c>
      <c r="M37" s="52">
        <f t="shared" si="8"/>
        <v>275</v>
      </c>
      <c r="N37" s="51">
        <v>760</v>
      </c>
      <c r="O37" s="50">
        <f t="shared" si="9"/>
        <v>1772.5000000000002</v>
      </c>
      <c r="P37" s="50"/>
      <c r="Q37" s="50">
        <f t="shared" si="10"/>
        <v>1477.5</v>
      </c>
      <c r="R37" s="50">
        <f t="shared" si="11"/>
        <v>1502.5</v>
      </c>
      <c r="S37" s="50">
        <f t="shared" si="12"/>
        <v>3822.5</v>
      </c>
      <c r="T37" s="50">
        <f t="shared" si="13"/>
        <v>23497.5</v>
      </c>
      <c r="U37" s="53" t="s">
        <v>50</v>
      </c>
    </row>
    <row r="38" spans="1:21" s="54" customFormat="1" x14ac:dyDescent="0.25">
      <c r="A38" s="46">
        <v>32</v>
      </c>
      <c r="B38" s="47"/>
      <c r="C38" s="47" t="s">
        <v>102</v>
      </c>
      <c r="D38" s="47" t="s">
        <v>1045</v>
      </c>
      <c r="E38" s="47" t="s">
        <v>79</v>
      </c>
      <c r="F38" s="47" t="s">
        <v>121</v>
      </c>
      <c r="G38" s="55" t="s">
        <v>1048</v>
      </c>
      <c r="H38" s="49">
        <v>25000</v>
      </c>
      <c r="I38" s="56">
        <v>0</v>
      </c>
      <c r="J38" s="50">
        <v>25</v>
      </c>
      <c r="K38" s="51">
        <v>717.5</v>
      </c>
      <c r="L38" s="52">
        <f t="shared" si="7"/>
        <v>1774.9999999999998</v>
      </c>
      <c r="M38" s="52">
        <f t="shared" si="8"/>
        <v>275</v>
      </c>
      <c r="N38" s="51">
        <v>760</v>
      </c>
      <c r="O38" s="50">
        <f t="shared" si="9"/>
        <v>1772.5000000000002</v>
      </c>
      <c r="P38" s="50"/>
      <c r="Q38" s="50">
        <f t="shared" si="10"/>
        <v>1477.5</v>
      </c>
      <c r="R38" s="50">
        <f t="shared" si="11"/>
        <v>1502.5</v>
      </c>
      <c r="S38" s="50">
        <f t="shared" si="12"/>
        <v>3822.5</v>
      </c>
      <c r="T38" s="50">
        <f t="shared" si="13"/>
        <v>23497.5</v>
      </c>
      <c r="U38" s="53" t="s">
        <v>50</v>
      </c>
    </row>
    <row r="39" spans="1:21" s="54" customFormat="1" x14ac:dyDescent="0.25">
      <c r="A39" s="46">
        <v>33</v>
      </c>
      <c r="B39" s="47"/>
      <c r="C39" s="47" t="s">
        <v>995</v>
      </c>
      <c r="D39" s="47" t="s">
        <v>1045</v>
      </c>
      <c r="E39" s="47" t="s">
        <v>79</v>
      </c>
      <c r="F39" s="47" t="s">
        <v>121</v>
      </c>
      <c r="G39" s="55" t="s">
        <v>1048</v>
      </c>
      <c r="H39" s="49">
        <v>25000</v>
      </c>
      <c r="I39" s="56">
        <v>0</v>
      </c>
      <c r="J39" s="50">
        <v>25</v>
      </c>
      <c r="K39" s="51">
        <v>717.5</v>
      </c>
      <c r="L39" s="52">
        <f t="shared" si="7"/>
        <v>1774.9999999999998</v>
      </c>
      <c r="M39" s="52">
        <f t="shared" si="8"/>
        <v>275</v>
      </c>
      <c r="N39" s="51">
        <v>760</v>
      </c>
      <c r="O39" s="50">
        <f t="shared" si="9"/>
        <v>1772.5000000000002</v>
      </c>
      <c r="P39" s="50"/>
      <c r="Q39" s="50">
        <f t="shared" si="10"/>
        <v>1477.5</v>
      </c>
      <c r="R39" s="50">
        <f t="shared" si="11"/>
        <v>1502.5</v>
      </c>
      <c r="S39" s="50">
        <f t="shared" si="12"/>
        <v>3822.5</v>
      </c>
      <c r="T39" s="50">
        <f t="shared" si="13"/>
        <v>23497.5</v>
      </c>
      <c r="U39" s="53" t="s">
        <v>50</v>
      </c>
    </row>
    <row r="40" spans="1:21" s="54" customFormat="1" x14ac:dyDescent="0.25">
      <c r="A40" s="46">
        <v>34</v>
      </c>
      <c r="B40" s="47"/>
      <c r="C40" s="47" t="s">
        <v>1011</v>
      </c>
      <c r="D40" s="47" t="s">
        <v>1045</v>
      </c>
      <c r="E40" s="47" t="s">
        <v>79</v>
      </c>
      <c r="F40" s="47" t="s">
        <v>121</v>
      </c>
      <c r="G40" s="55" t="s">
        <v>1048</v>
      </c>
      <c r="H40" s="49">
        <v>25000</v>
      </c>
      <c r="I40" s="49">
        <v>0</v>
      </c>
      <c r="J40" s="50">
        <v>25</v>
      </c>
      <c r="K40" s="51">
        <v>717.5</v>
      </c>
      <c r="L40" s="52">
        <f t="shared" si="7"/>
        <v>1774.9999999999998</v>
      </c>
      <c r="M40" s="52">
        <f t="shared" si="8"/>
        <v>275</v>
      </c>
      <c r="N40" s="51">
        <v>760</v>
      </c>
      <c r="O40" s="50">
        <f t="shared" si="9"/>
        <v>1772.5000000000002</v>
      </c>
      <c r="P40" s="50"/>
      <c r="Q40" s="50">
        <f t="shared" si="10"/>
        <v>1477.5</v>
      </c>
      <c r="R40" s="50">
        <f t="shared" si="11"/>
        <v>1502.5</v>
      </c>
      <c r="S40" s="50">
        <f t="shared" si="12"/>
        <v>3822.5</v>
      </c>
      <c r="T40" s="50">
        <f t="shared" si="13"/>
        <v>23497.5</v>
      </c>
      <c r="U40" s="53" t="s">
        <v>50</v>
      </c>
    </row>
    <row r="41" spans="1:21" s="54" customFormat="1" x14ac:dyDescent="0.25">
      <c r="A41" s="46">
        <v>35</v>
      </c>
      <c r="B41" s="47"/>
      <c r="C41" s="47" t="s">
        <v>974</v>
      </c>
      <c r="D41" s="47" t="s">
        <v>1044</v>
      </c>
      <c r="E41" s="47" t="s">
        <v>79</v>
      </c>
      <c r="F41" s="47" t="s">
        <v>42</v>
      </c>
      <c r="G41" s="55" t="s">
        <v>1055</v>
      </c>
      <c r="H41" s="49">
        <v>25000</v>
      </c>
      <c r="I41" s="56">
        <v>0</v>
      </c>
      <c r="J41" s="50">
        <v>25</v>
      </c>
      <c r="K41" s="51">
        <v>717.5</v>
      </c>
      <c r="L41" s="52">
        <f>+H41*7.1%</f>
        <v>1774.9999999999998</v>
      </c>
      <c r="M41" s="52">
        <f>+H41*1.1%</f>
        <v>275</v>
      </c>
      <c r="N41" s="51">
        <v>760</v>
      </c>
      <c r="O41" s="50">
        <f>+H41*7.09%</f>
        <v>1772.5000000000002</v>
      </c>
      <c r="P41" s="50"/>
      <c r="Q41" s="50">
        <f>+K41+N41</f>
        <v>1477.5</v>
      </c>
      <c r="R41" s="50">
        <f>+I41+J41+K41+N41+P41</f>
        <v>1502.5</v>
      </c>
      <c r="S41" s="50">
        <f>+L41+M41+O41</f>
        <v>3822.5</v>
      </c>
      <c r="T41" s="50">
        <f>+H41-R41</f>
        <v>23497.5</v>
      </c>
      <c r="U41" s="53" t="s">
        <v>50</v>
      </c>
    </row>
    <row r="42" spans="1:21" s="54" customFormat="1" x14ac:dyDescent="0.25">
      <c r="A42" s="46">
        <v>36</v>
      </c>
      <c r="B42" s="47"/>
      <c r="C42" s="47" t="s">
        <v>97</v>
      </c>
      <c r="D42" s="47" t="s">
        <v>1044</v>
      </c>
      <c r="E42" s="47" t="s">
        <v>79</v>
      </c>
      <c r="F42" s="47" t="s">
        <v>119</v>
      </c>
      <c r="G42" s="48" t="s">
        <v>1054</v>
      </c>
      <c r="H42" s="49">
        <v>190000</v>
      </c>
      <c r="I42" s="49">
        <v>33483.67</v>
      </c>
      <c r="J42" s="50">
        <v>25</v>
      </c>
      <c r="K42" s="51">
        <v>5453</v>
      </c>
      <c r="L42" s="52">
        <f>+H42*7.1%</f>
        <v>13489.999999999998</v>
      </c>
      <c r="M42" s="52">
        <f>+H42*1.1%</f>
        <v>2090</v>
      </c>
      <c r="N42" s="51">
        <v>4943.8</v>
      </c>
      <c r="O42" s="50">
        <f>+H42*7.09%</f>
        <v>13471</v>
      </c>
      <c r="P42" s="50"/>
      <c r="Q42" s="50">
        <f>+K42+N42</f>
        <v>10396.799999999999</v>
      </c>
      <c r="R42" s="50">
        <f>+I42+J42+K42+N42+P42</f>
        <v>43905.47</v>
      </c>
      <c r="S42" s="50">
        <f>+L42+M42+O42</f>
        <v>29051</v>
      </c>
      <c r="T42" s="50">
        <f>+H42-R42</f>
        <v>146094.53</v>
      </c>
      <c r="U42" s="53" t="s">
        <v>50</v>
      </c>
    </row>
    <row r="43" spans="1:21" s="54" customFormat="1" x14ac:dyDescent="0.25">
      <c r="A43" s="46">
        <v>37</v>
      </c>
      <c r="B43" s="47"/>
      <c r="C43" s="47" t="s">
        <v>912</v>
      </c>
      <c r="D43" s="47" t="s">
        <v>1044</v>
      </c>
      <c r="E43" s="57" t="s">
        <v>911</v>
      </c>
      <c r="F43" s="47" t="s">
        <v>959</v>
      </c>
      <c r="G43" s="55" t="s">
        <v>1054</v>
      </c>
      <c r="H43" s="49">
        <v>90000</v>
      </c>
      <c r="I43" s="49">
        <v>9078.06</v>
      </c>
      <c r="J43" s="50">
        <v>25</v>
      </c>
      <c r="K43" s="51">
        <v>2583</v>
      </c>
      <c r="L43" s="52">
        <f t="shared" si="7"/>
        <v>6389.9999999999991</v>
      </c>
      <c r="M43" s="52">
        <f t="shared" si="8"/>
        <v>990.00000000000011</v>
      </c>
      <c r="N43" s="51">
        <v>2736</v>
      </c>
      <c r="O43" s="50">
        <f t="shared" si="9"/>
        <v>6381</v>
      </c>
      <c r="P43" s="50"/>
      <c r="Q43" s="50">
        <f t="shared" si="10"/>
        <v>5319</v>
      </c>
      <c r="R43" s="50">
        <f t="shared" si="11"/>
        <v>14422.06</v>
      </c>
      <c r="S43" s="50">
        <f t="shared" si="12"/>
        <v>13761</v>
      </c>
      <c r="T43" s="50">
        <f t="shared" si="13"/>
        <v>75577.94</v>
      </c>
      <c r="U43" s="53" t="s">
        <v>50</v>
      </c>
    </row>
    <row r="44" spans="1:21" s="54" customFormat="1" x14ac:dyDescent="0.25">
      <c r="A44" s="46">
        <v>38</v>
      </c>
      <c r="B44" s="47"/>
      <c r="C44" s="47" t="s">
        <v>915</v>
      </c>
      <c r="D44" s="47" t="s">
        <v>1044</v>
      </c>
      <c r="E44" s="57" t="s">
        <v>911</v>
      </c>
      <c r="F44" s="47" t="s">
        <v>960</v>
      </c>
      <c r="G44" s="55" t="s">
        <v>1054</v>
      </c>
      <c r="H44" s="49">
        <v>31500</v>
      </c>
      <c r="I44" s="56">
        <v>0</v>
      </c>
      <c r="J44" s="50">
        <v>25</v>
      </c>
      <c r="K44" s="51">
        <v>904.05</v>
      </c>
      <c r="L44" s="52">
        <f t="shared" si="7"/>
        <v>2236.5</v>
      </c>
      <c r="M44" s="52">
        <f t="shared" si="8"/>
        <v>346.50000000000006</v>
      </c>
      <c r="N44" s="51">
        <v>957.6</v>
      </c>
      <c r="O44" s="50">
        <f t="shared" si="9"/>
        <v>2233.3500000000004</v>
      </c>
      <c r="P44" s="50"/>
      <c r="Q44" s="50">
        <f t="shared" si="10"/>
        <v>1861.65</v>
      </c>
      <c r="R44" s="50">
        <f t="shared" si="11"/>
        <v>1886.65</v>
      </c>
      <c r="S44" s="50">
        <f t="shared" si="12"/>
        <v>4816.3500000000004</v>
      </c>
      <c r="T44" s="50">
        <f t="shared" si="13"/>
        <v>29613.35</v>
      </c>
      <c r="U44" s="53" t="s">
        <v>50</v>
      </c>
    </row>
    <row r="45" spans="1:21" s="54" customFormat="1" x14ac:dyDescent="0.25">
      <c r="A45" s="46">
        <v>39</v>
      </c>
      <c r="B45" s="47"/>
      <c r="C45" s="47" t="s">
        <v>913</v>
      </c>
      <c r="D45" s="47" t="s">
        <v>1044</v>
      </c>
      <c r="E45" s="57" t="s">
        <v>911</v>
      </c>
      <c r="F45" s="47" t="s">
        <v>122</v>
      </c>
      <c r="G45" s="55" t="s">
        <v>1055</v>
      </c>
      <c r="H45" s="49">
        <v>31500</v>
      </c>
      <c r="I45" s="56">
        <v>0</v>
      </c>
      <c r="J45" s="50">
        <v>25</v>
      </c>
      <c r="K45" s="51">
        <v>904.05</v>
      </c>
      <c r="L45" s="52">
        <f t="shared" si="7"/>
        <v>2236.5</v>
      </c>
      <c r="M45" s="52">
        <f t="shared" si="8"/>
        <v>346.50000000000006</v>
      </c>
      <c r="N45" s="51">
        <v>957.6</v>
      </c>
      <c r="O45" s="50">
        <f t="shared" si="9"/>
        <v>2233.3500000000004</v>
      </c>
      <c r="P45" s="50"/>
      <c r="Q45" s="50">
        <f t="shared" si="10"/>
        <v>1861.65</v>
      </c>
      <c r="R45" s="50">
        <f t="shared" si="11"/>
        <v>1886.65</v>
      </c>
      <c r="S45" s="50">
        <f t="shared" si="12"/>
        <v>4816.3500000000004</v>
      </c>
      <c r="T45" s="50">
        <f t="shared" si="13"/>
        <v>29613.35</v>
      </c>
      <c r="U45" s="53" t="s">
        <v>50</v>
      </c>
    </row>
    <row r="46" spans="1:21" s="54" customFormat="1" x14ac:dyDescent="0.25">
      <c r="A46" s="46">
        <v>40</v>
      </c>
      <c r="B46" s="47"/>
      <c r="C46" s="47" t="s">
        <v>914</v>
      </c>
      <c r="D46" s="47" t="s">
        <v>1045</v>
      </c>
      <c r="E46" s="57" t="s">
        <v>911</v>
      </c>
      <c r="F46" s="47" t="s">
        <v>42</v>
      </c>
      <c r="G46" s="55" t="s">
        <v>1055</v>
      </c>
      <c r="H46" s="49">
        <v>25000</v>
      </c>
      <c r="I46" s="56">
        <v>0</v>
      </c>
      <c r="J46" s="50">
        <v>25</v>
      </c>
      <c r="K46" s="51">
        <v>717.5</v>
      </c>
      <c r="L46" s="52">
        <f t="shared" si="7"/>
        <v>1774.9999999999998</v>
      </c>
      <c r="M46" s="52">
        <f t="shared" si="8"/>
        <v>275</v>
      </c>
      <c r="N46" s="51">
        <v>760</v>
      </c>
      <c r="O46" s="50">
        <f t="shared" si="9"/>
        <v>1772.5000000000002</v>
      </c>
      <c r="P46" s="50"/>
      <c r="Q46" s="50">
        <f t="shared" si="10"/>
        <v>1477.5</v>
      </c>
      <c r="R46" s="50">
        <f t="shared" si="11"/>
        <v>1502.5</v>
      </c>
      <c r="S46" s="50">
        <f t="shared" si="12"/>
        <v>3822.5</v>
      </c>
      <c r="T46" s="50">
        <f t="shared" si="13"/>
        <v>23497.5</v>
      </c>
      <c r="U46" s="53" t="s">
        <v>50</v>
      </c>
    </row>
    <row r="47" spans="1:21" s="54" customFormat="1" x14ac:dyDescent="0.25">
      <c r="A47" s="46">
        <v>41</v>
      </c>
      <c r="B47" s="47"/>
      <c r="C47" s="47" t="s">
        <v>916</v>
      </c>
      <c r="D47" s="47" t="s">
        <v>1045</v>
      </c>
      <c r="E47" s="57" t="s">
        <v>911</v>
      </c>
      <c r="F47" s="47" t="s">
        <v>47</v>
      </c>
      <c r="G47" s="55" t="s">
        <v>1048</v>
      </c>
      <c r="H47" s="49">
        <v>20900</v>
      </c>
      <c r="I47" s="56">
        <v>0</v>
      </c>
      <c r="J47" s="50">
        <v>25</v>
      </c>
      <c r="K47" s="51">
        <v>599.83000000000004</v>
      </c>
      <c r="L47" s="52">
        <f t="shared" si="7"/>
        <v>1483.8999999999999</v>
      </c>
      <c r="M47" s="52">
        <f t="shared" si="8"/>
        <v>229.90000000000003</v>
      </c>
      <c r="N47" s="51">
        <v>635.36</v>
      </c>
      <c r="O47" s="50">
        <f t="shared" si="9"/>
        <v>1481.8100000000002</v>
      </c>
      <c r="P47" s="50"/>
      <c r="Q47" s="50">
        <f t="shared" si="10"/>
        <v>1235.19</v>
      </c>
      <c r="R47" s="50">
        <f t="shared" si="11"/>
        <v>1260.19</v>
      </c>
      <c r="S47" s="50">
        <f t="shared" si="12"/>
        <v>3195.61</v>
      </c>
      <c r="T47" s="50">
        <f t="shared" si="13"/>
        <v>19639.810000000001</v>
      </c>
      <c r="U47" s="53" t="s">
        <v>50</v>
      </c>
    </row>
    <row r="48" spans="1:21" s="54" customFormat="1" x14ac:dyDescent="0.25">
      <c r="A48" s="46">
        <v>42</v>
      </c>
      <c r="B48" s="47"/>
      <c r="C48" s="47" t="s">
        <v>319</v>
      </c>
      <c r="D48" s="47" t="s">
        <v>1045</v>
      </c>
      <c r="E48" s="47" t="s">
        <v>171</v>
      </c>
      <c r="F48" s="47" t="s">
        <v>322</v>
      </c>
      <c r="G48" s="55" t="s">
        <v>1055</v>
      </c>
      <c r="H48" s="49">
        <v>155000</v>
      </c>
      <c r="I48" s="49">
        <v>25042.74</v>
      </c>
      <c r="J48" s="50">
        <v>25</v>
      </c>
      <c r="K48" s="51">
        <v>4448.5</v>
      </c>
      <c r="L48" s="52">
        <f t="shared" si="7"/>
        <v>11004.999999999998</v>
      </c>
      <c r="M48" s="52">
        <f t="shared" si="8"/>
        <v>1705.0000000000002</v>
      </c>
      <c r="N48" s="51">
        <v>4712</v>
      </c>
      <c r="O48" s="50">
        <f t="shared" si="9"/>
        <v>10989.5</v>
      </c>
      <c r="P48" s="50"/>
      <c r="Q48" s="50">
        <f t="shared" si="10"/>
        <v>9160.5</v>
      </c>
      <c r="R48" s="50">
        <f t="shared" si="11"/>
        <v>34228.240000000005</v>
      </c>
      <c r="S48" s="50">
        <f t="shared" si="12"/>
        <v>23699.5</v>
      </c>
      <c r="T48" s="50">
        <f t="shared" si="13"/>
        <v>120771.76</v>
      </c>
      <c r="U48" s="53" t="s">
        <v>50</v>
      </c>
    </row>
    <row r="49" spans="1:21" s="54" customFormat="1" x14ac:dyDescent="0.25">
      <c r="A49" s="46">
        <v>43</v>
      </c>
      <c r="B49" s="47"/>
      <c r="C49" s="47" t="s">
        <v>321</v>
      </c>
      <c r="D49" s="47" t="s">
        <v>1044</v>
      </c>
      <c r="E49" s="47" t="s">
        <v>171</v>
      </c>
      <c r="F49" s="47" t="s">
        <v>323</v>
      </c>
      <c r="G49" s="55" t="s">
        <v>1055</v>
      </c>
      <c r="H49" s="49">
        <v>75000</v>
      </c>
      <c r="I49" s="49">
        <v>5769.33</v>
      </c>
      <c r="J49" s="50">
        <v>25</v>
      </c>
      <c r="K49" s="51">
        <v>2152.5</v>
      </c>
      <c r="L49" s="52">
        <f t="shared" si="7"/>
        <v>5324.9999999999991</v>
      </c>
      <c r="M49" s="52">
        <f t="shared" si="8"/>
        <v>825.00000000000011</v>
      </c>
      <c r="N49" s="51">
        <v>2280</v>
      </c>
      <c r="O49" s="50">
        <f t="shared" si="9"/>
        <v>5317.5</v>
      </c>
      <c r="P49" s="50"/>
      <c r="Q49" s="50">
        <f t="shared" si="10"/>
        <v>4432.5</v>
      </c>
      <c r="R49" s="50">
        <f t="shared" si="11"/>
        <v>10226.83</v>
      </c>
      <c r="S49" s="50">
        <f t="shared" si="12"/>
        <v>11467.5</v>
      </c>
      <c r="T49" s="50">
        <f t="shared" si="13"/>
        <v>64773.17</v>
      </c>
      <c r="U49" s="53" t="s">
        <v>50</v>
      </c>
    </row>
    <row r="50" spans="1:21" s="54" customFormat="1" x14ac:dyDescent="0.25">
      <c r="A50" s="46">
        <v>44</v>
      </c>
      <c r="B50" s="47"/>
      <c r="C50" s="47" t="s">
        <v>320</v>
      </c>
      <c r="D50" s="47" t="s">
        <v>1044</v>
      </c>
      <c r="E50" s="47" t="s">
        <v>171</v>
      </c>
      <c r="F50" s="47" t="s">
        <v>122</v>
      </c>
      <c r="G50" s="55" t="s">
        <v>1055</v>
      </c>
      <c r="H50" s="49">
        <v>25000</v>
      </c>
      <c r="I50" s="56">
        <v>0</v>
      </c>
      <c r="J50" s="50">
        <v>25</v>
      </c>
      <c r="K50" s="51">
        <v>717.5</v>
      </c>
      <c r="L50" s="52">
        <f t="shared" si="7"/>
        <v>1774.9999999999998</v>
      </c>
      <c r="M50" s="52">
        <f t="shared" si="8"/>
        <v>275</v>
      </c>
      <c r="N50" s="51">
        <v>760</v>
      </c>
      <c r="O50" s="50">
        <f t="shared" si="9"/>
        <v>1772.5000000000002</v>
      </c>
      <c r="P50" s="50"/>
      <c r="Q50" s="50">
        <f t="shared" si="10"/>
        <v>1477.5</v>
      </c>
      <c r="R50" s="50">
        <f t="shared" si="11"/>
        <v>1502.5</v>
      </c>
      <c r="S50" s="50">
        <f t="shared" si="12"/>
        <v>3822.5</v>
      </c>
      <c r="T50" s="50">
        <f t="shared" si="13"/>
        <v>23497.5</v>
      </c>
      <c r="U50" s="53" t="s">
        <v>50</v>
      </c>
    </row>
    <row r="51" spans="1:21" s="54" customFormat="1" ht="15" customHeight="1" x14ac:dyDescent="0.25">
      <c r="A51" s="46">
        <v>45</v>
      </c>
      <c r="B51" s="47"/>
      <c r="C51" s="47" t="s">
        <v>332</v>
      </c>
      <c r="D51" s="47" t="s">
        <v>1045</v>
      </c>
      <c r="E51" s="47" t="s">
        <v>331</v>
      </c>
      <c r="F51" s="47" t="s">
        <v>333</v>
      </c>
      <c r="G51" s="55" t="s">
        <v>1055</v>
      </c>
      <c r="H51" s="49">
        <v>80000</v>
      </c>
      <c r="I51" s="49">
        <v>7400.87</v>
      </c>
      <c r="J51" s="50">
        <v>25</v>
      </c>
      <c r="K51" s="51">
        <v>2296</v>
      </c>
      <c r="L51" s="52">
        <f t="shared" si="7"/>
        <v>5679.9999999999991</v>
      </c>
      <c r="M51" s="52">
        <f t="shared" si="8"/>
        <v>880.00000000000011</v>
      </c>
      <c r="N51" s="51">
        <v>2432</v>
      </c>
      <c r="O51" s="50">
        <f t="shared" si="9"/>
        <v>5672</v>
      </c>
      <c r="P51" s="50"/>
      <c r="Q51" s="50">
        <f t="shared" si="10"/>
        <v>4728</v>
      </c>
      <c r="R51" s="50">
        <f t="shared" si="11"/>
        <v>12153.869999999999</v>
      </c>
      <c r="S51" s="50">
        <f t="shared" si="12"/>
        <v>12232</v>
      </c>
      <c r="T51" s="50">
        <f t="shared" si="13"/>
        <v>67846.13</v>
      </c>
      <c r="U51" s="53" t="s">
        <v>50</v>
      </c>
    </row>
    <row r="52" spans="1:21" s="54" customFormat="1" ht="15" customHeight="1" x14ac:dyDescent="0.25">
      <c r="A52" s="46">
        <v>46</v>
      </c>
      <c r="B52" s="47"/>
      <c r="C52" s="47" t="s">
        <v>328</v>
      </c>
      <c r="D52" s="47" t="s">
        <v>1044</v>
      </c>
      <c r="E52" s="47" t="s">
        <v>329</v>
      </c>
      <c r="F52" s="47" t="s">
        <v>330</v>
      </c>
      <c r="G52" s="55" t="s">
        <v>1055</v>
      </c>
      <c r="H52" s="49">
        <v>60000</v>
      </c>
      <c r="I52" s="49">
        <v>3486.68</v>
      </c>
      <c r="J52" s="50">
        <v>25</v>
      </c>
      <c r="K52" s="51">
        <v>1722</v>
      </c>
      <c r="L52" s="52">
        <f>+H52*7.1%</f>
        <v>4260</v>
      </c>
      <c r="M52" s="52">
        <f>+H52*1.1%</f>
        <v>660.00000000000011</v>
      </c>
      <c r="N52" s="51">
        <v>1824</v>
      </c>
      <c r="O52" s="50">
        <f>+H52*7.09%</f>
        <v>4254</v>
      </c>
      <c r="P52" s="50"/>
      <c r="Q52" s="50">
        <f>+K52+N52</f>
        <v>3546</v>
      </c>
      <c r="R52" s="50">
        <f>+I52+J52+K52+N52+P52</f>
        <v>7057.68</v>
      </c>
      <c r="S52" s="50">
        <f>+L52+M52+O52</f>
        <v>9174</v>
      </c>
      <c r="T52" s="50">
        <f>+H52-R52</f>
        <v>52942.32</v>
      </c>
      <c r="U52" s="53" t="s">
        <v>50</v>
      </c>
    </row>
    <row r="53" spans="1:21" s="54" customFormat="1" x14ac:dyDescent="0.25">
      <c r="A53" s="46">
        <v>47</v>
      </c>
      <c r="B53" s="47"/>
      <c r="C53" s="47" t="s">
        <v>325</v>
      </c>
      <c r="D53" s="47" t="s">
        <v>1044</v>
      </c>
      <c r="E53" s="47" t="s">
        <v>324</v>
      </c>
      <c r="F53" s="47" t="s">
        <v>135</v>
      </c>
      <c r="G53" s="55" t="s">
        <v>1055</v>
      </c>
      <c r="H53" s="49">
        <v>85000</v>
      </c>
      <c r="I53" s="49">
        <v>8576.99</v>
      </c>
      <c r="J53" s="50">
        <v>25</v>
      </c>
      <c r="K53" s="51">
        <v>2439.5</v>
      </c>
      <c r="L53" s="52">
        <f>+H53*7.1%</f>
        <v>6034.9999999999991</v>
      </c>
      <c r="M53" s="52">
        <f>+H53*1.1%</f>
        <v>935.00000000000011</v>
      </c>
      <c r="N53" s="51">
        <v>2584</v>
      </c>
      <c r="O53" s="50">
        <f>+H53*7.09%</f>
        <v>6026.5</v>
      </c>
      <c r="P53" s="50"/>
      <c r="Q53" s="50">
        <f>+K53+N53</f>
        <v>5023.5</v>
      </c>
      <c r="R53" s="50">
        <f>+I53+J53+K53+N53+P53</f>
        <v>13625.49</v>
      </c>
      <c r="S53" s="50">
        <f>+L53+M53+O53</f>
        <v>12996.5</v>
      </c>
      <c r="T53" s="50">
        <f>+H53-R53</f>
        <v>71374.509999999995</v>
      </c>
      <c r="U53" s="53" t="s">
        <v>50</v>
      </c>
    </row>
    <row r="54" spans="1:21" s="54" customFormat="1" x14ac:dyDescent="0.25">
      <c r="A54" s="46">
        <v>48</v>
      </c>
      <c r="B54" s="47"/>
      <c r="C54" s="47" t="s">
        <v>326</v>
      </c>
      <c r="D54" s="47" t="s">
        <v>1044</v>
      </c>
      <c r="E54" s="47" t="s">
        <v>324</v>
      </c>
      <c r="F54" s="47" t="s">
        <v>327</v>
      </c>
      <c r="G54" s="55" t="s">
        <v>1054</v>
      </c>
      <c r="H54" s="49">
        <v>65000</v>
      </c>
      <c r="I54" s="49">
        <v>4227.58</v>
      </c>
      <c r="J54" s="50">
        <v>25</v>
      </c>
      <c r="K54" s="51">
        <v>1865.5</v>
      </c>
      <c r="L54" s="52">
        <f>+H54*7.1%</f>
        <v>4615</v>
      </c>
      <c r="M54" s="52">
        <f>+H54*1.1%</f>
        <v>715.00000000000011</v>
      </c>
      <c r="N54" s="51">
        <v>1976</v>
      </c>
      <c r="O54" s="50">
        <f>+H54*7.09%</f>
        <v>4608.5</v>
      </c>
      <c r="P54" s="50"/>
      <c r="Q54" s="50">
        <f>+K54+N54</f>
        <v>3841.5</v>
      </c>
      <c r="R54" s="50">
        <f>+I54+J54+K54+N54+P54</f>
        <v>8094.08</v>
      </c>
      <c r="S54" s="50">
        <f>+L54+M54+O54</f>
        <v>9938.5</v>
      </c>
      <c r="T54" s="50">
        <f>+H54-R54</f>
        <v>56905.919999999998</v>
      </c>
      <c r="U54" s="53" t="s">
        <v>50</v>
      </c>
    </row>
    <row r="55" spans="1:21" s="54" customFormat="1" x14ac:dyDescent="0.25">
      <c r="A55" s="46">
        <v>49</v>
      </c>
      <c r="B55" s="47"/>
      <c r="C55" s="47" t="s">
        <v>175</v>
      </c>
      <c r="D55" s="47" t="s">
        <v>1044</v>
      </c>
      <c r="E55" s="47" t="s">
        <v>174</v>
      </c>
      <c r="F55" s="47" t="s">
        <v>177</v>
      </c>
      <c r="G55" s="55" t="s">
        <v>1055</v>
      </c>
      <c r="H55" s="49">
        <v>110000</v>
      </c>
      <c r="I55" s="49">
        <v>14457.62</v>
      </c>
      <c r="J55" s="50">
        <v>25</v>
      </c>
      <c r="K55" s="51">
        <v>3157</v>
      </c>
      <c r="L55" s="52">
        <f t="shared" si="7"/>
        <v>7809.9999999999991</v>
      </c>
      <c r="M55" s="52">
        <f t="shared" si="8"/>
        <v>1210.0000000000002</v>
      </c>
      <c r="N55" s="51">
        <v>3344</v>
      </c>
      <c r="O55" s="50">
        <f t="shared" si="9"/>
        <v>7799.0000000000009</v>
      </c>
      <c r="P55" s="50"/>
      <c r="Q55" s="50">
        <f t="shared" si="10"/>
        <v>6501</v>
      </c>
      <c r="R55" s="50">
        <f t="shared" si="11"/>
        <v>20983.620000000003</v>
      </c>
      <c r="S55" s="50">
        <f t="shared" si="12"/>
        <v>16819</v>
      </c>
      <c r="T55" s="50">
        <f t="shared" si="13"/>
        <v>89016.38</v>
      </c>
      <c r="U55" s="53" t="s">
        <v>50</v>
      </c>
    </row>
    <row r="56" spans="1:21" s="54" customFormat="1" x14ac:dyDescent="0.25">
      <c r="A56" s="46">
        <v>50</v>
      </c>
      <c r="B56" s="47"/>
      <c r="C56" s="47" t="s">
        <v>64</v>
      </c>
      <c r="D56" s="47" t="s">
        <v>1044</v>
      </c>
      <c r="E56" s="47" t="s">
        <v>49</v>
      </c>
      <c r="F56" s="47" t="s">
        <v>75</v>
      </c>
      <c r="G56" s="55" t="s">
        <v>1055</v>
      </c>
      <c r="H56" s="49">
        <v>45000</v>
      </c>
      <c r="I56" s="49">
        <v>1148.33</v>
      </c>
      <c r="J56" s="50">
        <v>25</v>
      </c>
      <c r="K56" s="51">
        <v>1291.5</v>
      </c>
      <c r="L56" s="52">
        <f t="shared" si="7"/>
        <v>3194.9999999999995</v>
      </c>
      <c r="M56" s="52">
        <f t="shared" si="8"/>
        <v>495.00000000000006</v>
      </c>
      <c r="N56" s="51">
        <v>1368</v>
      </c>
      <c r="O56" s="50">
        <f t="shared" si="9"/>
        <v>3190.5</v>
      </c>
      <c r="P56" s="50"/>
      <c r="Q56" s="50">
        <f t="shared" si="10"/>
        <v>2659.5</v>
      </c>
      <c r="R56" s="50">
        <f t="shared" si="11"/>
        <v>3832.83</v>
      </c>
      <c r="S56" s="50">
        <f t="shared" si="12"/>
        <v>6880.5</v>
      </c>
      <c r="T56" s="50">
        <f t="shared" si="13"/>
        <v>41167.17</v>
      </c>
      <c r="U56" s="53" t="s">
        <v>50</v>
      </c>
    </row>
    <row r="57" spans="1:21" s="54" customFormat="1" x14ac:dyDescent="0.25">
      <c r="A57" s="46">
        <v>51</v>
      </c>
      <c r="B57" s="47"/>
      <c r="C57" s="47" t="s">
        <v>1057</v>
      </c>
      <c r="D57" s="47" t="s">
        <v>1044</v>
      </c>
      <c r="E57" s="47" t="s">
        <v>79</v>
      </c>
      <c r="F57" s="47" t="s">
        <v>123</v>
      </c>
      <c r="G57" s="48" t="s">
        <v>1054</v>
      </c>
      <c r="H57" s="49">
        <v>70000</v>
      </c>
      <c r="I57" s="49">
        <v>5098.45</v>
      </c>
      <c r="J57" s="50">
        <v>25</v>
      </c>
      <c r="K57" s="51">
        <v>2009</v>
      </c>
      <c r="L57" s="52">
        <f>+H57*7.1%</f>
        <v>4970</v>
      </c>
      <c r="M57" s="52">
        <f>+H57*1.1%</f>
        <v>770.00000000000011</v>
      </c>
      <c r="N57" s="51">
        <v>2128</v>
      </c>
      <c r="O57" s="50">
        <f>+H57*7.09%</f>
        <v>4963</v>
      </c>
      <c r="P57" s="50"/>
      <c r="Q57" s="50">
        <f>+K57+N57</f>
        <v>4137</v>
      </c>
      <c r="R57" s="50">
        <f>+I57+J57+K57+N57+P57</f>
        <v>9260.4500000000007</v>
      </c>
      <c r="S57" s="50">
        <f>+L57+M57+O57</f>
        <v>10703</v>
      </c>
      <c r="T57" s="50">
        <f>+H57-R57</f>
        <v>60739.55</v>
      </c>
      <c r="U57" s="53" t="s">
        <v>50</v>
      </c>
    </row>
    <row r="58" spans="1:21" s="54" customFormat="1" x14ac:dyDescent="0.25">
      <c r="A58" s="46">
        <v>52</v>
      </c>
      <c r="B58" s="47"/>
      <c r="C58" s="47" t="s">
        <v>1025</v>
      </c>
      <c r="D58" s="47" t="s">
        <v>1044</v>
      </c>
      <c r="E58" s="47" t="s">
        <v>49</v>
      </c>
      <c r="F58" s="47" t="s">
        <v>48</v>
      </c>
      <c r="G58" s="55" t="s">
        <v>1054</v>
      </c>
      <c r="H58" s="49">
        <v>45000</v>
      </c>
      <c r="I58" s="51">
        <v>1148.33</v>
      </c>
      <c r="J58" s="50">
        <v>25</v>
      </c>
      <c r="K58" s="51">
        <v>1291.5</v>
      </c>
      <c r="L58" s="52">
        <f t="shared" si="7"/>
        <v>3194.9999999999995</v>
      </c>
      <c r="M58" s="52">
        <f t="shared" si="8"/>
        <v>495.00000000000006</v>
      </c>
      <c r="N58" s="51">
        <v>1368</v>
      </c>
      <c r="O58" s="50">
        <f t="shared" si="9"/>
        <v>3190.5</v>
      </c>
      <c r="P58" s="50"/>
      <c r="Q58" s="50">
        <f t="shared" si="10"/>
        <v>2659.5</v>
      </c>
      <c r="R58" s="50">
        <f t="shared" si="11"/>
        <v>3832.83</v>
      </c>
      <c r="S58" s="50">
        <f t="shared" si="12"/>
        <v>6880.5</v>
      </c>
      <c r="T58" s="50">
        <f t="shared" si="13"/>
        <v>41167.17</v>
      </c>
      <c r="U58" s="53" t="s">
        <v>50</v>
      </c>
    </row>
    <row r="59" spans="1:21" s="54" customFormat="1" x14ac:dyDescent="0.25">
      <c r="A59" s="46">
        <v>53</v>
      </c>
      <c r="B59" s="47"/>
      <c r="C59" s="47" t="s">
        <v>431</v>
      </c>
      <c r="D59" s="47" t="s">
        <v>1045</v>
      </c>
      <c r="E59" s="47" t="s">
        <v>49</v>
      </c>
      <c r="F59" s="47" t="s">
        <v>48</v>
      </c>
      <c r="G59" s="55" t="s">
        <v>1054</v>
      </c>
      <c r="H59" s="49">
        <v>35000</v>
      </c>
      <c r="I59" s="56">
        <v>0</v>
      </c>
      <c r="J59" s="50">
        <v>25</v>
      </c>
      <c r="K59" s="51">
        <v>1004.5</v>
      </c>
      <c r="L59" s="52">
        <f t="shared" si="7"/>
        <v>2485</v>
      </c>
      <c r="M59" s="52">
        <f t="shared" si="8"/>
        <v>385.00000000000006</v>
      </c>
      <c r="N59" s="51">
        <v>1064</v>
      </c>
      <c r="O59" s="50">
        <f t="shared" si="9"/>
        <v>2481.5</v>
      </c>
      <c r="P59" s="50"/>
      <c r="Q59" s="50">
        <f t="shared" si="10"/>
        <v>2068.5</v>
      </c>
      <c r="R59" s="50">
        <f t="shared" si="11"/>
        <v>2093.5</v>
      </c>
      <c r="S59" s="50">
        <f t="shared" si="12"/>
        <v>5351.5</v>
      </c>
      <c r="T59" s="50">
        <f t="shared" si="13"/>
        <v>32906.5</v>
      </c>
      <c r="U59" s="53" t="s">
        <v>50</v>
      </c>
    </row>
    <row r="60" spans="1:21" s="54" customFormat="1" x14ac:dyDescent="0.25">
      <c r="A60" s="46">
        <v>54</v>
      </c>
      <c r="B60" s="47"/>
      <c r="C60" s="47" t="s">
        <v>39</v>
      </c>
      <c r="D60" s="47" t="s">
        <v>1045</v>
      </c>
      <c r="E60" s="47" t="s">
        <v>49</v>
      </c>
      <c r="F60" s="47" t="s">
        <v>43</v>
      </c>
      <c r="G60" s="55" t="s">
        <v>1054</v>
      </c>
      <c r="H60" s="49">
        <v>31500</v>
      </c>
      <c r="I60" s="56">
        <v>0</v>
      </c>
      <c r="J60" s="50">
        <v>25</v>
      </c>
      <c r="K60" s="51">
        <v>904.05</v>
      </c>
      <c r="L60" s="52">
        <f t="shared" si="7"/>
        <v>2236.5</v>
      </c>
      <c r="M60" s="52">
        <f t="shared" si="8"/>
        <v>346.50000000000006</v>
      </c>
      <c r="N60" s="51">
        <v>957.6</v>
      </c>
      <c r="O60" s="50">
        <f t="shared" si="9"/>
        <v>2233.3500000000004</v>
      </c>
      <c r="P60" s="50"/>
      <c r="Q60" s="50">
        <f t="shared" si="10"/>
        <v>1861.65</v>
      </c>
      <c r="R60" s="50">
        <f t="shared" si="11"/>
        <v>1886.65</v>
      </c>
      <c r="S60" s="50">
        <f t="shared" si="12"/>
        <v>4816.3500000000004</v>
      </c>
      <c r="T60" s="50">
        <f t="shared" si="13"/>
        <v>29613.35</v>
      </c>
      <c r="U60" s="53" t="s">
        <v>50</v>
      </c>
    </row>
    <row r="61" spans="1:21" s="54" customFormat="1" x14ac:dyDescent="0.25">
      <c r="A61" s="46">
        <v>55</v>
      </c>
      <c r="B61" s="47"/>
      <c r="C61" s="47" t="s">
        <v>1033</v>
      </c>
      <c r="D61" s="47" t="s">
        <v>1045</v>
      </c>
      <c r="E61" s="47" t="s">
        <v>49</v>
      </c>
      <c r="F61" s="47" t="s">
        <v>41</v>
      </c>
      <c r="G61" s="55" t="s">
        <v>1054</v>
      </c>
      <c r="H61" s="49">
        <v>45000</v>
      </c>
      <c r="I61" s="51">
        <v>1148.33</v>
      </c>
      <c r="J61" s="50">
        <v>25</v>
      </c>
      <c r="K61" s="51">
        <v>1291.5</v>
      </c>
      <c r="L61" s="52">
        <f t="shared" si="7"/>
        <v>3194.9999999999995</v>
      </c>
      <c r="M61" s="52">
        <f t="shared" si="8"/>
        <v>495.00000000000006</v>
      </c>
      <c r="N61" s="51">
        <v>1368</v>
      </c>
      <c r="O61" s="50">
        <f t="shared" si="9"/>
        <v>3190.5</v>
      </c>
      <c r="P61" s="50"/>
      <c r="Q61" s="50">
        <f t="shared" si="10"/>
        <v>2659.5</v>
      </c>
      <c r="R61" s="50">
        <f t="shared" si="11"/>
        <v>3832.83</v>
      </c>
      <c r="S61" s="50">
        <f t="shared" si="12"/>
        <v>6880.5</v>
      </c>
      <c r="T61" s="50">
        <f t="shared" si="13"/>
        <v>41167.17</v>
      </c>
      <c r="U61" s="53" t="s">
        <v>50</v>
      </c>
    </row>
    <row r="62" spans="1:21" s="54" customFormat="1" x14ac:dyDescent="0.25">
      <c r="A62" s="46">
        <v>56</v>
      </c>
      <c r="B62" s="47"/>
      <c r="C62" s="47" t="s">
        <v>34</v>
      </c>
      <c r="D62" s="47" t="s">
        <v>1045</v>
      </c>
      <c r="E62" s="47" t="s">
        <v>49</v>
      </c>
      <c r="F62" s="47" t="s">
        <v>41</v>
      </c>
      <c r="G62" s="55" t="s">
        <v>1055</v>
      </c>
      <c r="H62" s="49">
        <v>31000</v>
      </c>
      <c r="I62" s="56">
        <v>0</v>
      </c>
      <c r="J62" s="50">
        <v>25</v>
      </c>
      <c r="K62" s="51">
        <v>889.7</v>
      </c>
      <c r="L62" s="52">
        <f t="shared" ref="L62" si="14">+H62*7.1%</f>
        <v>2201</v>
      </c>
      <c r="M62" s="52">
        <f t="shared" ref="M62" si="15">+H62*1.1%</f>
        <v>341.00000000000006</v>
      </c>
      <c r="N62" s="51">
        <v>942.4</v>
      </c>
      <c r="O62" s="50">
        <f t="shared" ref="O62" si="16">+H62*7.09%</f>
        <v>2197.9</v>
      </c>
      <c r="P62" s="50"/>
      <c r="Q62" s="50">
        <f t="shared" ref="Q62" si="17">+K62+N62</f>
        <v>1832.1</v>
      </c>
      <c r="R62" s="50">
        <f t="shared" ref="R62" si="18">+I62+J62+K62+N62+P62</f>
        <v>1857.1</v>
      </c>
      <c r="S62" s="50">
        <f t="shared" ref="S62" si="19">+L62+M62+O62</f>
        <v>4739.8999999999996</v>
      </c>
      <c r="T62" s="50">
        <f t="shared" ref="T62" si="20">+H62-R62</f>
        <v>29142.9</v>
      </c>
      <c r="U62" s="53" t="s">
        <v>50</v>
      </c>
    </row>
    <row r="63" spans="1:21" s="54" customFormat="1" x14ac:dyDescent="0.25">
      <c r="A63" s="46">
        <v>57</v>
      </c>
      <c r="B63" s="47"/>
      <c r="C63" s="47" t="s">
        <v>36</v>
      </c>
      <c r="D63" s="47" t="s">
        <v>1045</v>
      </c>
      <c r="E63" s="47" t="s">
        <v>49</v>
      </c>
      <c r="F63" s="47" t="s">
        <v>44</v>
      </c>
      <c r="G63" s="55" t="s">
        <v>1054</v>
      </c>
      <c r="H63" s="49">
        <v>45000</v>
      </c>
      <c r="I63" s="51">
        <v>1148.33</v>
      </c>
      <c r="J63" s="50">
        <v>25</v>
      </c>
      <c r="K63" s="51">
        <v>1291.5</v>
      </c>
      <c r="L63" s="52">
        <f t="shared" ref="L63:L66" si="21">+H63*7.1%</f>
        <v>3194.9999999999995</v>
      </c>
      <c r="M63" s="52">
        <f t="shared" ref="M63:M66" si="22">+H63*1.1%</f>
        <v>495.00000000000006</v>
      </c>
      <c r="N63" s="51">
        <v>1368</v>
      </c>
      <c r="O63" s="50">
        <f t="shared" ref="O63:O66" si="23">+H63*7.09%</f>
        <v>3190.5</v>
      </c>
      <c r="P63" s="50"/>
      <c r="Q63" s="50">
        <f t="shared" ref="Q63:Q66" si="24">+K63+N63</f>
        <v>2659.5</v>
      </c>
      <c r="R63" s="50">
        <f t="shared" ref="R63:R66" si="25">+I63+J63+K63+N63+P63</f>
        <v>3832.83</v>
      </c>
      <c r="S63" s="50">
        <f t="shared" ref="S63:S66" si="26">+L63+M63+O63</f>
        <v>6880.5</v>
      </c>
      <c r="T63" s="50">
        <f t="shared" ref="T63:T66" si="27">+H63-R63</f>
        <v>41167.17</v>
      </c>
      <c r="U63" s="53" t="s">
        <v>50</v>
      </c>
    </row>
    <row r="64" spans="1:21" s="54" customFormat="1" x14ac:dyDescent="0.25">
      <c r="A64" s="46">
        <v>58</v>
      </c>
      <c r="B64" s="47"/>
      <c r="C64" s="47" t="s">
        <v>37</v>
      </c>
      <c r="D64" s="47" t="s">
        <v>1044</v>
      </c>
      <c r="E64" s="47" t="s">
        <v>49</v>
      </c>
      <c r="F64" s="47" t="s">
        <v>45</v>
      </c>
      <c r="G64" s="55" t="s">
        <v>1054</v>
      </c>
      <c r="H64" s="49">
        <v>31000</v>
      </c>
      <c r="I64" s="56">
        <v>0</v>
      </c>
      <c r="J64" s="50">
        <v>25</v>
      </c>
      <c r="K64" s="51">
        <v>889.7</v>
      </c>
      <c r="L64" s="52">
        <f t="shared" si="21"/>
        <v>2201</v>
      </c>
      <c r="M64" s="52">
        <f t="shared" si="22"/>
        <v>341.00000000000006</v>
      </c>
      <c r="N64" s="51">
        <v>942.4</v>
      </c>
      <c r="O64" s="50">
        <f t="shared" si="23"/>
        <v>2197.9</v>
      </c>
      <c r="P64" s="50"/>
      <c r="Q64" s="50">
        <f t="shared" si="24"/>
        <v>1832.1</v>
      </c>
      <c r="R64" s="50">
        <f t="shared" si="25"/>
        <v>1857.1</v>
      </c>
      <c r="S64" s="50">
        <f t="shared" si="26"/>
        <v>4739.8999999999996</v>
      </c>
      <c r="T64" s="50">
        <f t="shared" si="27"/>
        <v>29142.9</v>
      </c>
      <c r="U64" s="53" t="s">
        <v>50</v>
      </c>
    </row>
    <row r="65" spans="1:21" s="54" customFormat="1" x14ac:dyDescent="0.25">
      <c r="A65" s="46">
        <v>59</v>
      </c>
      <c r="B65" s="47"/>
      <c r="C65" s="47" t="s">
        <v>35</v>
      </c>
      <c r="D65" s="47" t="s">
        <v>1044</v>
      </c>
      <c r="E65" s="47" t="s">
        <v>49</v>
      </c>
      <c r="F65" s="47" t="s">
        <v>42</v>
      </c>
      <c r="G65" s="55" t="s">
        <v>1055</v>
      </c>
      <c r="H65" s="49">
        <v>25000</v>
      </c>
      <c r="I65" s="56">
        <v>0</v>
      </c>
      <c r="J65" s="50">
        <v>25</v>
      </c>
      <c r="K65" s="51">
        <v>717.5</v>
      </c>
      <c r="L65" s="52">
        <f t="shared" si="21"/>
        <v>1774.9999999999998</v>
      </c>
      <c r="M65" s="52">
        <f t="shared" si="22"/>
        <v>275</v>
      </c>
      <c r="N65" s="51">
        <v>760</v>
      </c>
      <c r="O65" s="50">
        <f t="shared" si="23"/>
        <v>1772.5000000000002</v>
      </c>
      <c r="P65" s="50"/>
      <c r="Q65" s="50">
        <f t="shared" si="24"/>
        <v>1477.5</v>
      </c>
      <c r="R65" s="50">
        <f t="shared" si="25"/>
        <v>1502.5</v>
      </c>
      <c r="S65" s="50">
        <f t="shared" si="26"/>
        <v>3822.5</v>
      </c>
      <c r="T65" s="50">
        <f t="shared" si="27"/>
        <v>23497.5</v>
      </c>
      <c r="U65" s="53" t="s">
        <v>50</v>
      </c>
    </row>
    <row r="66" spans="1:21" s="54" customFormat="1" x14ac:dyDescent="0.25">
      <c r="A66" s="46">
        <v>60</v>
      </c>
      <c r="B66" s="47"/>
      <c r="C66" s="47" t="s">
        <v>38</v>
      </c>
      <c r="D66" s="47" t="s">
        <v>1044</v>
      </c>
      <c r="E66" s="47" t="s">
        <v>49</v>
      </c>
      <c r="F66" s="47" t="s">
        <v>46</v>
      </c>
      <c r="G66" s="55" t="s">
        <v>1054</v>
      </c>
      <c r="H66" s="49">
        <v>35000</v>
      </c>
      <c r="I66" s="56">
        <v>0</v>
      </c>
      <c r="J66" s="50">
        <v>25</v>
      </c>
      <c r="K66" s="51">
        <v>1004.5</v>
      </c>
      <c r="L66" s="52">
        <f t="shared" si="21"/>
        <v>2485</v>
      </c>
      <c r="M66" s="52">
        <f t="shared" si="22"/>
        <v>385.00000000000006</v>
      </c>
      <c r="N66" s="51">
        <v>1064</v>
      </c>
      <c r="O66" s="50">
        <f t="shared" si="23"/>
        <v>2481.5</v>
      </c>
      <c r="P66" s="50"/>
      <c r="Q66" s="50">
        <f t="shared" si="24"/>
        <v>2068.5</v>
      </c>
      <c r="R66" s="50">
        <f t="shared" si="25"/>
        <v>2093.5</v>
      </c>
      <c r="S66" s="50">
        <f t="shared" si="26"/>
        <v>5351.5</v>
      </c>
      <c r="T66" s="50">
        <f t="shared" si="27"/>
        <v>32906.5</v>
      </c>
      <c r="U66" s="53" t="s">
        <v>50</v>
      </c>
    </row>
    <row r="67" spans="1:21" s="54" customFormat="1" x14ac:dyDescent="0.25">
      <c r="A67" s="46">
        <v>61</v>
      </c>
      <c r="B67" s="47"/>
      <c r="C67" s="47" t="s">
        <v>140</v>
      </c>
      <c r="D67" s="47" t="s">
        <v>1044</v>
      </c>
      <c r="E67" s="47" t="s">
        <v>138</v>
      </c>
      <c r="F67" s="47" t="s">
        <v>157</v>
      </c>
      <c r="G67" s="55" t="s">
        <v>1055</v>
      </c>
      <c r="H67" s="49">
        <v>110000</v>
      </c>
      <c r="I67" s="49">
        <v>13782.56</v>
      </c>
      <c r="J67" s="50">
        <v>25</v>
      </c>
      <c r="K67" s="51">
        <v>3157</v>
      </c>
      <c r="L67" s="52">
        <f t="shared" ref="L67:L93" si="28">+H67*7.1%</f>
        <v>7809.9999999999991</v>
      </c>
      <c r="M67" s="52">
        <f t="shared" ref="M67:M93" si="29">+H67*1.1%</f>
        <v>1210.0000000000002</v>
      </c>
      <c r="N67" s="51">
        <v>3344</v>
      </c>
      <c r="O67" s="50">
        <f t="shared" ref="O67:O93" si="30">+H67*7.09%</f>
        <v>7799.0000000000009</v>
      </c>
      <c r="P67" s="50"/>
      <c r="Q67" s="50">
        <f t="shared" ref="Q67:Q93" si="31">+K67+N67</f>
        <v>6501</v>
      </c>
      <c r="R67" s="50">
        <f t="shared" ref="R67:R93" si="32">+I67+J67+K67+N67+P67</f>
        <v>20308.559999999998</v>
      </c>
      <c r="S67" s="50">
        <f t="shared" ref="S67:S93" si="33">+L67+M67+O67</f>
        <v>16819</v>
      </c>
      <c r="T67" s="50">
        <f t="shared" ref="T67:T93" si="34">+H67-R67</f>
        <v>89691.44</v>
      </c>
      <c r="U67" s="53" t="s">
        <v>50</v>
      </c>
    </row>
    <row r="68" spans="1:21" s="54" customFormat="1" x14ac:dyDescent="0.25">
      <c r="A68" s="46">
        <v>62</v>
      </c>
      <c r="B68" s="47"/>
      <c r="C68" s="47" t="s">
        <v>1061</v>
      </c>
      <c r="D68" s="47" t="s">
        <v>1044</v>
      </c>
      <c r="E68" s="47" t="s">
        <v>138</v>
      </c>
      <c r="F68" s="47" t="s">
        <v>114</v>
      </c>
      <c r="G68" s="55" t="s">
        <v>1055</v>
      </c>
      <c r="H68" s="49">
        <v>20900</v>
      </c>
      <c r="I68" s="56">
        <v>0</v>
      </c>
      <c r="J68" s="50">
        <v>25</v>
      </c>
      <c r="K68" s="51">
        <v>599.83000000000004</v>
      </c>
      <c r="L68" s="52">
        <f t="shared" si="28"/>
        <v>1483.8999999999999</v>
      </c>
      <c r="M68" s="52">
        <f t="shared" si="29"/>
        <v>229.90000000000003</v>
      </c>
      <c r="N68" s="51">
        <v>635.36</v>
      </c>
      <c r="O68" s="50">
        <f t="shared" si="30"/>
        <v>1481.8100000000002</v>
      </c>
      <c r="P68" s="50"/>
      <c r="Q68" s="50">
        <f t="shared" si="31"/>
        <v>1235.19</v>
      </c>
      <c r="R68" s="50">
        <f t="shared" si="32"/>
        <v>1260.19</v>
      </c>
      <c r="S68" s="50">
        <f t="shared" si="33"/>
        <v>3195.61</v>
      </c>
      <c r="T68" s="50">
        <f t="shared" si="34"/>
        <v>19639.810000000001</v>
      </c>
      <c r="U68" s="53" t="s">
        <v>50</v>
      </c>
    </row>
    <row r="69" spans="1:21" s="54" customFormat="1" x14ac:dyDescent="0.25">
      <c r="A69" s="46">
        <v>63</v>
      </c>
      <c r="B69" s="47"/>
      <c r="C69" s="47" t="s">
        <v>139</v>
      </c>
      <c r="D69" s="47" t="s">
        <v>1044</v>
      </c>
      <c r="E69" s="47" t="s">
        <v>138</v>
      </c>
      <c r="F69" s="47" t="s">
        <v>156</v>
      </c>
      <c r="G69" s="55" t="s">
        <v>1054</v>
      </c>
      <c r="H69" s="49">
        <v>29000</v>
      </c>
      <c r="I69" s="56">
        <v>0</v>
      </c>
      <c r="J69" s="50">
        <v>25</v>
      </c>
      <c r="K69" s="51">
        <v>832.3</v>
      </c>
      <c r="L69" s="52">
        <f t="shared" si="28"/>
        <v>2059</v>
      </c>
      <c r="M69" s="52">
        <f t="shared" si="29"/>
        <v>319.00000000000006</v>
      </c>
      <c r="N69" s="51">
        <v>881.6</v>
      </c>
      <c r="O69" s="50">
        <f t="shared" si="30"/>
        <v>2056.1</v>
      </c>
      <c r="P69" s="50"/>
      <c r="Q69" s="50">
        <f t="shared" si="31"/>
        <v>1713.9</v>
      </c>
      <c r="R69" s="50">
        <f t="shared" si="32"/>
        <v>1738.9</v>
      </c>
      <c r="S69" s="50">
        <f t="shared" si="33"/>
        <v>4434.1000000000004</v>
      </c>
      <c r="T69" s="50">
        <f t="shared" si="34"/>
        <v>27261.1</v>
      </c>
      <c r="U69" s="53" t="s">
        <v>50</v>
      </c>
    </row>
    <row r="70" spans="1:21" s="54" customFormat="1" x14ac:dyDescent="0.25">
      <c r="A70" s="46">
        <v>64</v>
      </c>
      <c r="B70" s="47"/>
      <c r="C70" s="47" t="s">
        <v>153</v>
      </c>
      <c r="D70" s="47" t="s">
        <v>1044</v>
      </c>
      <c r="E70" s="47" t="s">
        <v>138</v>
      </c>
      <c r="F70" s="47" t="s">
        <v>156</v>
      </c>
      <c r="G70" s="55" t="s">
        <v>1054</v>
      </c>
      <c r="H70" s="49">
        <v>23000</v>
      </c>
      <c r="I70" s="56">
        <v>0</v>
      </c>
      <c r="J70" s="50">
        <v>25</v>
      </c>
      <c r="K70" s="51">
        <v>660.1</v>
      </c>
      <c r="L70" s="52">
        <f t="shared" si="28"/>
        <v>1632.9999999999998</v>
      </c>
      <c r="M70" s="52">
        <f t="shared" si="29"/>
        <v>253.00000000000003</v>
      </c>
      <c r="N70" s="51">
        <v>699.2</v>
      </c>
      <c r="O70" s="50">
        <f t="shared" si="30"/>
        <v>1630.7</v>
      </c>
      <c r="P70" s="50"/>
      <c r="Q70" s="50">
        <f t="shared" si="31"/>
        <v>1359.3000000000002</v>
      </c>
      <c r="R70" s="50">
        <f t="shared" si="32"/>
        <v>1384.3000000000002</v>
      </c>
      <c r="S70" s="50">
        <f t="shared" si="33"/>
        <v>3516.7</v>
      </c>
      <c r="T70" s="50">
        <f t="shared" si="34"/>
        <v>21615.7</v>
      </c>
      <c r="U70" s="53" t="s">
        <v>50</v>
      </c>
    </row>
    <row r="71" spans="1:21" s="58" customFormat="1" ht="16.5" customHeight="1" x14ac:dyDescent="0.25">
      <c r="A71" s="46">
        <v>65</v>
      </c>
      <c r="B71" s="47"/>
      <c r="C71" s="47" t="s">
        <v>154</v>
      </c>
      <c r="D71" s="47" t="s">
        <v>1044</v>
      </c>
      <c r="E71" s="47" t="s">
        <v>138</v>
      </c>
      <c r="F71" s="47" t="s">
        <v>156</v>
      </c>
      <c r="G71" s="55" t="s">
        <v>1054</v>
      </c>
      <c r="H71" s="49">
        <v>23000</v>
      </c>
      <c r="I71" s="56">
        <v>0</v>
      </c>
      <c r="J71" s="50">
        <v>25</v>
      </c>
      <c r="K71" s="51">
        <v>660.1</v>
      </c>
      <c r="L71" s="52">
        <f t="shared" si="28"/>
        <v>1632.9999999999998</v>
      </c>
      <c r="M71" s="52">
        <f t="shared" si="29"/>
        <v>253.00000000000003</v>
      </c>
      <c r="N71" s="51">
        <v>699.2</v>
      </c>
      <c r="O71" s="50">
        <f t="shared" si="30"/>
        <v>1630.7</v>
      </c>
      <c r="P71" s="50"/>
      <c r="Q71" s="50">
        <f t="shared" si="31"/>
        <v>1359.3000000000002</v>
      </c>
      <c r="R71" s="50">
        <f t="shared" si="32"/>
        <v>1384.3000000000002</v>
      </c>
      <c r="S71" s="50">
        <f t="shared" si="33"/>
        <v>3516.7</v>
      </c>
      <c r="T71" s="50">
        <f t="shared" si="34"/>
        <v>21615.7</v>
      </c>
      <c r="U71" s="53" t="s">
        <v>50</v>
      </c>
    </row>
    <row r="72" spans="1:21" s="54" customFormat="1" x14ac:dyDescent="0.25">
      <c r="A72" s="46">
        <v>66</v>
      </c>
      <c r="B72" s="47"/>
      <c r="C72" s="47" t="s">
        <v>147</v>
      </c>
      <c r="D72" s="47" t="s">
        <v>1044</v>
      </c>
      <c r="E72" s="47" t="s">
        <v>138</v>
      </c>
      <c r="F72" s="47" t="s">
        <v>159</v>
      </c>
      <c r="G72" s="55" t="s">
        <v>1054</v>
      </c>
      <c r="H72" s="49">
        <v>27300</v>
      </c>
      <c r="I72" s="56">
        <v>0</v>
      </c>
      <c r="J72" s="50">
        <v>25</v>
      </c>
      <c r="K72" s="51">
        <v>783.51</v>
      </c>
      <c r="L72" s="52">
        <f t="shared" si="28"/>
        <v>1938.2999999999997</v>
      </c>
      <c r="M72" s="52">
        <f t="shared" si="29"/>
        <v>300.3</v>
      </c>
      <c r="N72" s="51">
        <v>829.92</v>
      </c>
      <c r="O72" s="50">
        <f t="shared" si="30"/>
        <v>1935.5700000000002</v>
      </c>
      <c r="P72" s="50"/>
      <c r="Q72" s="50">
        <f t="shared" si="31"/>
        <v>1613.4299999999998</v>
      </c>
      <c r="R72" s="50">
        <f t="shared" si="32"/>
        <v>1638.4299999999998</v>
      </c>
      <c r="S72" s="50">
        <f t="shared" si="33"/>
        <v>4174.17</v>
      </c>
      <c r="T72" s="50">
        <f t="shared" si="34"/>
        <v>25661.57</v>
      </c>
      <c r="U72" s="53" t="s">
        <v>50</v>
      </c>
    </row>
    <row r="73" spans="1:21" s="54" customFormat="1" x14ac:dyDescent="0.25">
      <c r="A73" s="46">
        <v>67</v>
      </c>
      <c r="B73" s="47"/>
      <c r="C73" s="47" t="s">
        <v>143</v>
      </c>
      <c r="D73" s="47" t="s">
        <v>1044</v>
      </c>
      <c r="E73" s="47" t="s">
        <v>138</v>
      </c>
      <c r="F73" s="47" t="s">
        <v>42</v>
      </c>
      <c r="G73" s="55" t="s">
        <v>1055</v>
      </c>
      <c r="H73" s="49">
        <v>25000</v>
      </c>
      <c r="I73" s="56">
        <v>0</v>
      </c>
      <c r="J73" s="50">
        <v>25</v>
      </c>
      <c r="K73" s="51">
        <v>717.5</v>
      </c>
      <c r="L73" s="52">
        <f t="shared" si="28"/>
        <v>1774.9999999999998</v>
      </c>
      <c r="M73" s="52">
        <f t="shared" si="29"/>
        <v>275</v>
      </c>
      <c r="N73" s="51">
        <v>760</v>
      </c>
      <c r="O73" s="50">
        <f t="shared" si="30"/>
        <v>1772.5000000000002</v>
      </c>
      <c r="P73" s="50"/>
      <c r="Q73" s="50">
        <f t="shared" si="31"/>
        <v>1477.5</v>
      </c>
      <c r="R73" s="50">
        <f t="shared" si="32"/>
        <v>1502.5</v>
      </c>
      <c r="S73" s="50">
        <f t="shared" si="33"/>
        <v>3822.5</v>
      </c>
      <c r="T73" s="50">
        <f t="shared" si="34"/>
        <v>23497.5</v>
      </c>
      <c r="U73" s="53" t="s">
        <v>50</v>
      </c>
    </row>
    <row r="74" spans="1:21" s="54" customFormat="1" x14ac:dyDescent="0.25">
      <c r="A74" s="46">
        <v>68</v>
      </c>
      <c r="B74" s="47"/>
      <c r="C74" s="47" t="s">
        <v>144</v>
      </c>
      <c r="D74" s="47" t="s">
        <v>1044</v>
      </c>
      <c r="E74" s="47" t="s">
        <v>138</v>
      </c>
      <c r="F74" s="47" t="s">
        <v>42</v>
      </c>
      <c r="G74" s="55" t="s">
        <v>1055</v>
      </c>
      <c r="H74" s="49">
        <v>40000</v>
      </c>
      <c r="I74" s="56">
        <v>442.65</v>
      </c>
      <c r="J74" s="50">
        <v>25</v>
      </c>
      <c r="K74" s="51">
        <v>1148</v>
      </c>
      <c r="L74" s="52">
        <f t="shared" si="28"/>
        <v>2839.9999999999995</v>
      </c>
      <c r="M74" s="52">
        <f t="shared" si="29"/>
        <v>440.00000000000006</v>
      </c>
      <c r="N74" s="51">
        <v>1216</v>
      </c>
      <c r="O74" s="50">
        <f t="shared" si="30"/>
        <v>2836</v>
      </c>
      <c r="P74" s="50"/>
      <c r="Q74" s="50">
        <f t="shared" si="31"/>
        <v>2364</v>
      </c>
      <c r="R74" s="50">
        <f t="shared" si="32"/>
        <v>2831.65</v>
      </c>
      <c r="S74" s="50">
        <f t="shared" si="33"/>
        <v>6116</v>
      </c>
      <c r="T74" s="50">
        <f t="shared" si="34"/>
        <v>37168.35</v>
      </c>
      <c r="U74" s="53" t="s">
        <v>50</v>
      </c>
    </row>
    <row r="75" spans="1:21" s="54" customFormat="1" x14ac:dyDescent="0.25">
      <c r="A75" s="46">
        <v>69</v>
      </c>
      <c r="B75" s="47"/>
      <c r="C75" s="47" t="s">
        <v>142</v>
      </c>
      <c r="D75" s="47" t="s">
        <v>1044</v>
      </c>
      <c r="E75" s="47" t="s">
        <v>138</v>
      </c>
      <c r="F75" s="59" t="s">
        <v>158</v>
      </c>
      <c r="G75" s="55" t="s">
        <v>1055</v>
      </c>
      <c r="H75" s="49">
        <v>22000</v>
      </c>
      <c r="I75" s="56">
        <v>0</v>
      </c>
      <c r="J75" s="50">
        <v>25</v>
      </c>
      <c r="K75" s="51">
        <v>631.4</v>
      </c>
      <c r="L75" s="52">
        <f t="shared" si="28"/>
        <v>1561.9999999999998</v>
      </c>
      <c r="M75" s="52">
        <f t="shared" si="29"/>
        <v>242.00000000000003</v>
      </c>
      <c r="N75" s="51">
        <v>668.8</v>
      </c>
      <c r="O75" s="50">
        <f t="shared" si="30"/>
        <v>1559.8000000000002</v>
      </c>
      <c r="P75" s="50"/>
      <c r="Q75" s="50">
        <f t="shared" si="31"/>
        <v>1300.1999999999998</v>
      </c>
      <c r="R75" s="50">
        <f t="shared" si="32"/>
        <v>1325.1999999999998</v>
      </c>
      <c r="S75" s="50">
        <f t="shared" si="33"/>
        <v>3363.8</v>
      </c>
      <c r="T75" s="50">
        <f t="shared" si="34"/>
        <v>20674.8</v>
      </c>
      <c r="U75" s="53" t="s">
        <v>50</v>
      </c>
    </row>
    <row r="76" spans="1:21" s="54" customFormat="1" x14ac:dyDescent="0.25">
      <c r="A76" s="46">
        <v>70</v>
      </c>
      <c r="B76" s="47"/>
      <c r="C76" s="47" t="s">
        <v>145</v>
      </c>
      <c r="D76" s="47" t="s">
        <v>1044</v>
      </c>
      <c r="E76" s="47" t="s">
        <v>138</v>
      </c>
      <c r="F76" s="59" t="s">
        <v>158</v>
      </c>
      <c r="G76" s="55" t="s">
        <v>1055</v>
      </c>
      <c r="H76" s="49">
        <v>22000</v>
      </c>
      <c r="I76" s="56">
        <v>0</v>
      </c>
      <c r="J76" s="50">
        <v>25</v>
      </c>
      <c r="K76" s="51">
        <v>631.4</v>
      </c>
      <c r="L76" s="52">
        <f t="shared" si="28"/>
        <v>1561.9999999999998</v>
      </c>
      <c r="M76" s="52">
        <f t="shared" si="29"/>
        <v>242.00000000000003</v>
      </c>
      <c r="N76" s="51">
        <v>668.8</v>
      </c>
      <c r="O76" s="50">
        <f t="shared" si="30"/>
        <v>1559.8000000000002</v>
      </c>
      <c r="P76" s="50"/>
      <c r="Q76" s="50">
        <f t="shared" si="31"/>
        <v>1300.1999999999998</v>
      </c>
      <c r="R76" s="50">
        <f t="shared" si="32"/>
        <v>1325.1999999999998</v>
      </c>
      <c r="S76" s="50">
        <f t="shared" si="33"/>
        <v>3363.8</v>
      </c>
      <c r="T76" s="50">
        <f t="shared" si="34"/>
        <v>20674.8</v>
      </c>
      <c r="U76" s="53" t="s">
        <v>50</v>
      </c>
    </row>
    <row r="77" spans="1:21" s="54" customFormat="1" x14ac:dyDescent="0.25">
      <c r="A77" s="46">
        <v>71</v>
      </c>
      <c r="B77" s="47"/>
      <c r="C77" s="47" t="s">
        <v>146</v>
      </c>
      <c r="D77" s="47" t="s">
        <v>1044</v>
      </c>
      <c r="E77" s="47" t="s">
        <v>138</v>
      </c>
      <c r="F77" s="59" t="s">
        <v>158</v>
      </c>
      <c r="G77" s="55" t="s">
        <v>1054</v>
      </c>
      <c r="H77" s="49">
        <v>22000</v>
      </c>
      <c r="I77" s="56">
        <v>0</v>
      </c>
      <c r="J77" s="50">
        <v>25</v>
      </c>
      <c r="K77" s="51">
        <v>631.4</v>
      </c>
      <c r="L77" s="52">
        <f t="shared" si="28"/>
        <v>1561.9999999999998</v>
      </c>
      <c r="M77" s="52">
        <f t="shared" si="29"/>
        <v>242.00000000000003</v>
      </c>
      <c r="N77" s="51">
        <v>668.8</v>
      </c>
      <c r="O77" s="50">
        <f t="shared" si="30"/>
        <v>1559.8000000000002</v>
      </c>
      <c r="P77" s="50"/>
      <c r="Q77" s="50">
        <f t="shared" si="31"/>
        <v>1300.1999999999998</v>
      </c>
      <c r="R77" s="50">
        <f t="shared" si="32"/>
        <v>1325.1999999999998</v>
      </c>
      <c r="S77" s="50">
        <f t="shared" si="33"/>
        <v>3363.8</v>
      </c>
      <c r="T77" s="50">
        <f t="shared" si="34"/>
        <v>20674.8</v>
      </c>
      <c r="U77" s="53" t="s">
        <v>50</v>
      </c>
    </row>
    <row r="78" spans="1:21" s="54" customFormat="1" x14ac:dyDescent="0.25">
      <c r="A78" s="46">
        <v>72</v>
      </c>
      <c r="B78" s="47"/>
      <c r="C78" s="47" t="s">
        <v>141</v>
      </c>
      <c r="D78" s="47" t="s">
        <v>1045</v>
      </c>
      <c r="E78" s="47" t="s">
        <v>138</v>
      </c>
      <c r="F78" s="59" t="s">
        <v>158</v>
      </c>
      <c r="G78" s="55" t="s">
        <v>1055</v>
      </c>
      <c r="H78" s="49">
        <v>22000</v>
      </c>
      <c r="I78" s="56">
        <v>0</v>
      </c>
      <c r="J78" s="50">
        <v>25</v>
      </c>
      <c r="K78" s="51">
        <v>631.4</v>
      </c>
      <c r="L78" s="52">
        <f t="shared" si="28"/>
        <v>1561.9999999999998</v>
      </c>
      <c r="M78" s="52">
        <f t="shared" si="29"/>
        <v>242.00000000000003</v>
      </c>
      <c r="N78" s="51">
        <v>668.8</v>
      </c>
      <c r="O78" s="50">
        <f t="shared" si="30"/>
        <v>1559.8000000000002</v>
      </c>
      <c r="P78" s="50"/>
      <c r="Q78" s="50">
        <f t="shared" si="31"/>
        <v>1300.1999999999998</v>
      </c>
      <c r="R78" s="50">
        <f t="shared" si="32"/>
        <v>1325.1999999999998</v>
      </c>
      <c r="S78" s="50">
        <f t="shared" si="33"/>
        <v>3363.8</v>
      </c>
      <c r="T78" s="50">
        <f t="shared" si="34"/>
        <v>20674.8</v>
      </c>
      <c r="U78" s="53" t="s">
        <v>50</v>
      </c>
    </row>
    <row r="79" spans="1:21" s="54" customFormat="1" x14ac:dyDescent="0.25">
      <c r="A79" s="46">
        <v>73</v>
      </c>
      <c r="B79" s="47"/>
      <c r="C79" s="47" t="s">
        <v>148</v>
      </c>
      <c r="D79" s="47" t="s">
        <v>1044</v>
      </c>
      <c r="E79" s="47" t="s">
        <v>138</v>
      </c>
      <c r="F79" s="59" t="s">
        <v>158</v>
      </c>
      <c r="G79" s="55" t="s">
        <v>1054</v>
      </c>
      <c r="H79" s="49">
        <v>25000</v>
      </c>
      <c r="I79" s="56">
        <v>0</v>
      </c>
      <c r="J79" s="50">
        <v>25</v>
      </c>
      <c r="K79" s="51">
        <v>717.5</v>
      </c>
      <c r="L79" s="52">
        <f t="shared" si="28"/>
        <v>1774.9999999999998</v>
      </c>
      <c r="M79" s="52">
        <f t="shared" si="29"/>
        <v>275</v>
      </c>
      <c r="N79" s="51">
        <v>760</v>
      </c>
      <c r="O79" s="50">
        <f t="shared" si="30"/>
        <v>1772.5000000000002</v>
      </c>
      <c r="P79" s="50"/>
      <c r="Q79" s="50">
        <f t="shared" si="31"/>
        <v>1477.5</v>
      </c>
      <c r="R79" s="50">
        <f t="shared" si="32"/>
        <v>1502.5</v>
      </c>
      <c r="S79" s="50">
        <f t="shared" si="33"/>
        <v>3822.5</v>
      </c>
      <c r="T79" s="50">
        <f t="shared" si="34"/>
        <v>23497.5</v>
      </c>
      <c r="U79" s="53" t="s">
        <v>50</v>
      </c>
    </row>
    <row r="80" spans="1:21" s="54" customFormat="1" x14ac:dyDescent="0.25">
      <c r="A80" s="46">
        <v>74</v>
      </c>
      <c r="B80" s="47"/>
      <c r="C80" s="47" t="s">
        <v>149</v>
      </c>
      <c r="D80" s="47" t="s">
        <v>1044</v>
      </c>
      <c r="E80" s="47" t="s">
        <v>138</v>
      </c>
      <c r="F80" s="59" t="s">
        <v>158</v>
      </c>
      <c r="G80" s="55" t="s">
        <v>1054</v>
      </c>
      <c r="H80" s="49">
        <v>22000</v>
      </c>
      <c r="I80" s="56">
        <v>0</v>
      </c>
      <c r="J80" s="50">
        <v>25</v>
      </c>
      <c r="K80" s="51">
        <v>631.4</v>
      </c>
      <c r="L80" s="52">
        <f t="shared" si="28"/>
        <v>1561.9999999999998</v>
      </c>
      <c r="M80" s="52">
        <f t="shared" si="29"/>
        <v>242.00000000000003</v>
      </c>
      <c r="N80" s="51">
        <v>668.8</v>
      </c>
      <c r="O80" s="50">
        <f t="shared" si="30"/>
        <v>1559.8000000000002</v>
      </c>
      <c r="P80" s="50"/>
      <c r="Q80" s="50">
        <f t="shared" si="31"/>
        <v>1300.1999999999998</v>
      </c>
      <c r="R80" s="50">
        <f t="shared" si="32"/>
        <v>1325.1999999999998</v>
      </c>
      <c r="S80" s="50">
        <f t="shared" si="33"/>
        <v>3363.8</v>
      </c>
      <c r="T80" s="50">
        <f t="shared" si="34"/>
        <v>20674.8</v>
      </c>
      <c r="U80" s="53" t="s">
        <v>50</v>
      </c>
    </row>
    <row r="81" spans="1:21" s="54" customFormat="1" x14ac:dyDescent="0.25">
      <c r="A81" s="46">
        <v>75</v>
      </c>
      <c r="B81" s="47"/>
      <c r="C81" s="47" t="s">
        <v>150</v>
      </c>
      <c r="D81" s="47" t="s">
        <v>1044</v>
      </c>
      <c r="E81" s="47" t="s">
        <v>138</v>
      </c>
      <c r="F81" s="59" t="s">
        <v>158</v>
      </c>
      <c r="G81" s="55" t="s">
        <v>1054</v>
      </c>
      <c r="H81" s="49">
        <v>22000</v>
      </c>
      <c r="I81" s="56">
        <v>0</v>
      </c>
      <c r="J81" s="50">
        <v>25</v>
      </c>
      <c r="K81" s="51">
        <v>631.4</v>
      </c>
      <c r="L81" s="52">
        <f t="shared" si="28"/>
        <v>1561.9999999999998</v>
      </c>
      <c r="M81" s="52">
        <f t="shared" si="29"/>
        <v>242.00000000000003</v>
      </c>
      <c r="N81" s="51">
        <v>668.8</v>
      </c>
      <c r="O81" s="50">
        <f t="shared" si="30"/>
        <v>1559.8000000000002</v>
      </c>
      <c r="P81" s="50"/>
      <c r="Q81" s="50">
        <f t="shared" si="31"/>
        <v>1300.1999999999998</v>
      </c>
      <c r="R81" s="50">
        <f t="shared" si="32"/>
        <v>1325.1999999999998</v>
      </c>
      <c r="S81" s="50">
        <f t="shared" si="33"/>
        <v>3363.8</v>
      </c>
      <c r="T81" s="50">
        <f t="shared" si="34"/>
        <v>20674.8</v>
      </c>
      <c r="U81" s="53" t="s">
        <v>50</v>
      </c>
    </row>
    <row r="82" spans="1:21" s="54" customFormat="1" x14ac:dyDescent="0.25">
      <c r="A82" s="46">
        <v>76</v>
      </c>
      <c r="B82" s="47"/>
      <c r="C82" s="47" t="s">
        <v>1099</v>
      </c>
      <c r="D82" s="47" t="s">
        <v>1044</v>
      </c>
      <c r="E82" s="47" t="s">
        <v>138</v>
      </c>
      <c r="F82" s="59" t="s">
        <v>158</v>
      </c>
      <c r="G82" s="55" t="s">
        <v>1054</v>
      </c>
      <c r="H82" s="49">
        <v>25000</v>
      </c>
      <c r="I82" s="56"/>
      <c r="J82" s="50">
        <v>25</v>
      </c>
      <c r="K82" s="51">
        <v>717.5</v>
      </c>
      <c r="L82" s="52">
        <f t="shared" si="28"/>
        <v>1774.9999999999998</v>
      </c>
      <c r="M82" s="52">
        <f t="shared" si="29"/>
        <v>275</v>
      </c>
      <c r="N82" s="51">
        <v>760</v>
      </c>
      <c r="O82" s="50"/>
      <c r="P82" s="50"/>
      <c r="Q82" s="50">
        <f t="shared" si="31"/>
        <v>1477.5</v>
      </c>
      <c r="R82" s="50"/>
      <c r="S82" s="50"/>
      <c r="T82" s="50"/>
      <c r="U82" s="53"/>
    </row>
    <row r="83" spans="1:21" s="54" customFormat="1" x14ac:dyDescent="0.25">
      <c r="A83" s="46">
        <v>77</v>
      </c>
      <c r="B83" s="47"/>
      <c r="C83" s="47" t="s">
        <v>160</v>
      </c>
      <c r="D83" s="47" t="s">
        <v>1044</v>
      </c>
      <c r="E83" s="47" t="s">
        <v>163</v>
      </c>
      <c r="F83" s="59" t="s">
        <v>135</v>
      </c>
      <c r="G83" s="55" t="s">
        <v>1055</v>
      </c>
      <c r="H83" s="49">
        <v>65000</v>
      </c>
      <c r="I83" s="49">
        <v>4157.55</v>
      </c>
      <c r="J83" s="50">
        <v>25</v>
      </c>
      <c r="K83" s="51">
        <v>1865.5</v>
      </c>
      <c r="L83" s="52">
        <f t="shared" si="28"/>
        <v>4615</v>
      </c>
      <c r="M83" s="52">
        <f t="shared" si="29"/>
        <v>715.00000000000011</v>
      </c>
      <c r="N83" s="51">
        <v>1976</v>
      </c>
      <c r="O83" s="50">
        <f t="shared" si="30"/>
        <v>4608.5</v>
      </c>
      <c r="P83" s="50"/>
      <c r="Q83" s="50">
        <f t="shared" si="31"/>
        <v>3841.5</v>
      </c>
      <c r="R83" s="50">
        <f t="shared" si="32"/>
        <v>8024.05</v>
      </c>
      <c r="S83" s="50">
        <f t="shared" si="33"/>
        <v>9938.5</v>
      </c>
      <c r="T83" s="50">
        <f t="shared" si="34"/>
        <v>56975.95</v>
      </c>
      <c r="U83" s="53" t="s">
        <v>50</v>
      </c>
    </row>
    <row r="84" spans="1:21" s="54" customFormat="1" x14ac:dyDescent="0.25">
      <c r="A84" s="46">
        <v>78</v>
      </c>
      <c r="B84" s="47"/>
      <c r="C84" s="47" t="s">
        <v>161</v>
      </c>
      <c r="D84" s="47" t="s">
        <v>1044</v>
      </c>
      <c r="E84" s="47" t="s">
        <v>163</v>
      </c>
      <c r="F84" s="59" t="s">
        <v>42</v>
      </c>
      <c r="G84" s="55" t="s">
        <v>1055</v>
      </c>
      <c r="H84" s="49">
        <v>25000</v>
      </c>
      <c r="I84" s="56">
        <v>0</v>
      </c>
      <c r="J84" s="50">
        <v>25</v>
      </c>
      <c r="K84" s="51">
        <v>717.5</v>
      </c>
      <c r="L84" s="52">
        <f t="shared" si="28"/>
        <v>1774.9999999999998</v>
      </c>
      <c r="M84" s="52">
        <f t="shared" si="29"/>
        <v>275</v>
      </c>
      <c r="N84" s="51">
        <v>760</v>
      </c>
      <c r="O84" s="50">
        <f t="shared" si="30"/>
        <v>1772.5000000000002</v>
      </c>
      <c r="P84" s="50"/>
      <c r="Q84" s="50">
        <f t="shared" si="31"/>
        <v>1477.5</v>
      </c>
      <c r="R84" s="50">
        <f t="shared" si="32"/>
        <v>1502.5</v>
      </c>
      <c r="S84" s="50">
        <f t="shared" si="33"/>
        <v>3822.5</v>
      </c>
      <c r="T84" s="50">
        <f t="shared" si="34"/>
        <v>23497.5</v>
      </c>
      <c r="U84" s="53" t="s">
        <v>50</v>
      </c>
    </row>
    <row r="85" spans="1:21" s="54" customFormat="1" x14ac:dyDescent="0.25">
      <c r="A85" s="46">
        <v>79</v>
      </c>
      <c r="B85" s="47"/>
      <c r="C85" s="47" t="s">
        <v>162</v>
      </c>
      <c r="D85" s="47" t="s">
        <v>1044</v>
      </c>
      <c r="E85" s="47" t="s">
        <v>163</v>
      </c>
      <c r="F85" s="59" t="s">
        <v>42</v>
      </c>
      <c r="G85" s="55" t="s">
        <v>1055</v>
      </c>
      <c r="H85" s="49">
        <v>25000</v>
      </c>
      <c r="I85" s="56">
        <v>0</v>
      </c>
      <c r="J85" s="50">
        <v>25</v>
      </c>
      <c r="K85" s="51">
        <v>717.5</v>
      </c>
      <c r="L85" s="52">
        <f t="shared" si="28"/>
        <v>1774.9999999999998</v>
      </c>
      <c r="M85" s="52">
        <f t="shared" si="29"/>
        <v>275</v>
      </c>
      <c r="N85" s="51">
        <v>760</v>
      </c>
      <c r="O85" s="50">
        <f t="shared" si="30"/>
        <v>1772.5000000000002</v>
      </c>
      <c r="P85" s="50"/>
      <c r="Q85" s="50">
        <f t="shared" si="31"/>
        <v>1477.5</v>
      </c>
      <c r="R85" s="50">
        <f t="shared" si="32"/>
        <v>1502.5</v>
      </c>
      <c r="S85" s="50">
        <f t="shared" si="33"/>
        <v>3822.5</v>
      </c>
      <c r="T85" s="50">
        <f t="shared" si="34"/>
        <v>23497.5</v>
      </c>
      <c r="U85" s="53" t="s">
        <v>50</v>
      </c>
    </row>
    <row r="86" spans="1:21" s="54" customFormat="1" x14ac:dyDescent="0.25">
      <c r="A86" s="46">
        <v>80</v>
      </c>
      <c r="B86" s="47"/>
      <c r="C86" s="60" t="s">
        <v>168</v>
      </c>
      <c r="D86" s="60" t="s">
        <v>1045</v>
      </c>
      <c r="E86" s="61" t="s">
        <v>164</v>
      </c>
      <c r="F86" s="60" t="s">
        <v>170</v>
      </c>
      <c r="G86" s="62" t="s">
        <v>1055</v>
      </c>
      <c r="H86" s="51">
        <v>50500</v>
      </c>
      <c r="I86" s="49">
        <v>1924.57</v>
      </c>
      <c r="J86" s="50">
        <v>25</v>
      </c>
      <c r="K86" s="51">
        <v>1449.35</v>
      </c>
      <c r="L86" s="52">
        <f t="shared" si="28"/>
        <v>3585.4999999999995</v>
      </c>
      <c r="M86" s="52">
        <f t="shared" si="29"/>
        <v>555.5</v>
      </c>
      <c r="N86" s="51">
        <v>1535.2</v>
      </c>
      <c r="O86" s="50">
        <f t="shared" si="30"/>
        <v>3580.4500000000003</v>
      </c>
      <c r="P86" s="50"/>
      <c r="Q86" s="50">
        <f t="shared" si="31"/>
        <v>2984.55</v>
      </c>
      <c r="R86" s="50">
        <f t="shared" si="32"/>
        <v>4934.12</v>
      </c>
      <c r="S86" s="50">
        <f t="shared" si="33"/>
        <v>7721.4500000000007</v>
      </c>
      <c r="T86" s="50">
        <f t="shared" si="34"/>
        <v>45565.88</v>
      </c>
      <c r="U86" s="53" t="s">
        <v>50</v>
      </c>
    </row>
    <row r="87" spans="1:21" s="54" customFormat="1" x14ac:dyDescent="0.25">
      <c r="A87" s="46">
        <v>81</v>
      </c>
      <c r="B87" s="47"/>
      <c r="C87" s="60" t="s">
        <v>165</v>
      </c>
      <c r="D87" s="60" t="s">
        <v>1045</v>
      </c>
      <c r="E87" s="61" t="s">
        <v>164</v>
      </c>
      <c r="F87" s="60" t="s">
        <v>169</v>
      </c>
      <c r="G87" s="62" t="s">
        <v>1054</v>
      </c>
      <c r="H87" s="51">
        <v>35000</v>
      </c>
      <c r="I87" s="56">
        <v>0</v>
      </c>
      <c r="J87" s="50">
        <v>25</v>
      </c>
      <c r="K87" s="51">
        <v>1004.5</v>
      </c>
      <c r="L87" s="52">
        <f t="shared" si="28"/>
        <v>2485</v>
      </c>
      <c r="M87" s="52">
        <f t="shared" si="29"/>
        <v>385.00000000000006</v>
      </c>
      <c r="N87" s="51">
        <v>1064</v>
      </c>
      <c r="O87" s="50">
        <f t="shared" si="30"/>
        <v>2481.5</v>
      </c>
      <c r="P87" s="50"/>
      <c r="Q87" s="50">
        <f t="shared" si="31"/>
        <v>2068.5</v>
      </c>
      <c r="R87" s="50">
        <f t="shared" si="32"/>
        <v>2093.5</v>
      </c>
      <c r="S87" s="50">
        <f t="shared" si="33"/>
        <v>5351.5</v>
      </c>
      <c r="T87" s="50">
        <f t="shared" si="34"/>
        <v>32906.5</v>
      </c>
      <c r="U87" s="53" t="s">
        <v>50</v>
      </c>
    </row>
    <row r="88" spans="1:21" s="54" customFormat="1" x14ac:dyDescent="0.25">
      <c r="A88" s="46">
        <v>82</v>
      </c>
      <c r="B88" s="47"/>
      <c r="C88" s="60" t="s">
        <v>166</v>
      </c>
      <c r="D88" s="60" t="s">
        <v>1044</v>
      </c>
      <c r="E88" s="61" t="s">
        <v>164</v>
      </c>
      <c r="F88" s="60" t="s">
        <v>169</v>
      </c>
      <c r="G88" s="62" t="s">
        <v>1054</v>
      </c>
      <c r="H88" s="51">
        <v>25000</v>
      </c>
      <c r="I88" s="56">
        <v>0</v>
      </c>
      <c r="J88" s="50">
        <v>25</v>
      </c>
      <c r="K88" s="51">
        <v>717.5</v>
      </c>
      <c r="L88" s="52">
        <f t="shared" si="28"/>
        <v>1774.9999999999998</v>
      </c>
      <c r="M88" s="52">
        <f t="shared" si="29"/>
        <v>275</v>
      </c>
      <c r="N88" s="51">
        <v>760</v>
      </c>
      <c r="O88" s="50">
        <f t="shared" si="30"/>
        <v>1772.5000000000002</v>
      </c>
      <c r="P88" s="50"/>
      <c r="Q88" s="50">
        <f t="shared" si="31"/>
        <v>1477.5</v>
      </c>
      <c r="R88" s="50">
        <f t="shared" si="32"/>
        <v>1502.5</v>
      </c>
      <c r="S88" s="50">
        <f t="shared" si="33"/>
        <v>3822.5</v>
      </c>
      <c r="T88" s="50">
        <f t="shared" si="34"/>
        <v>23497.5</v>
      </c>
      <c r="U88" s="53" t="s">
        <v>50</v>
      </c>
    </row>
    <row r="89" spans="1:21" s="54" customFormat="1" x14ac:dyDescent="0.25">
      <c r="A89" s="46">
        <v>83</v>
      </c>
      <c r="B89" s="47"/>
      <c r="C89" s="60" t="s">
        <v>167</v>
      </c>
      <c r="D89" s="60" t="s">
        <v>1044</v>
      </c>
      <c r="E89" s="61" t="s">
        <v>164</v>
      </c>
      <c r="F89" s="60" t="s">
        <v>169</v>
      </c>
      <c r="G89" s="62" t="s">
        <v>1055</v>
      </c>
      <c r="H89" s="51">
        <v>25000</v>
      </c>
      <c r="I89" s="56">
        <v>0</v>
      </c>
      <c r="J89" s="50">
        <v>25</v>
      </c>
      <c r="K89" s="51">
        <v>717.5</v>
      </c>
      <c r="L89" s="52">
        <f t="shared" si="28"/>
        <v>1774.9999999999998</v>
      </c>
      <c r="M89" s="52">
        <f t="shared" si="29"/>
        <v>275</v>
      </c>
      <c r="N89" s="51">
        <v>760</v>
      </c>
      <c r="O89" s="50">
        <f t="shared" si="30"/>
        <v>1772.5000000000002</v>
      </c>
      <c r="P89" s="50"/>
      <c r="Q89" s="50">
        <f t="shared" si="31"/>
        <v>1477.5</v>
      </c>
      <c r="R89" s="50">
        <f t="shared" si="32"/>
        <v>1502.5</v>
      </c>
      <c r="S89" s="50">
        <f t="shared" si="33"/>
        <v>3822.5</v>
      </c>
      <c r="T89" s="50">
        <f t="shared" si="34"/>
        <v>23497.5</v>
      </c>
      <c r="U89" s="53" t="s">
        <v>50</v>
      </c>
    </row>
    <row r="90" spans="1:21" s="54" customFormat="1" x14ac:dyDescent="0.25">
      <c r="A90" s="46">
        <v>84</v>
      </c>
      <c r="B90" s="47"/>
      <c r="C90" s="60" t="s">
        <v>1051</v>
      </c>
      <c r="D90" s="60" t="s">
        <v>1044</v>
      </c>
      <c r="E90" s="61" t="s">
        <v>164</v>
      </c>
      <c r="F90" s="60" t="s">
        <v>77</v>
      </c>
      <c r="G90" s="62" t="s">
        <v>1054</v>
      </c>
      <c r="H90" s="51">
        <v>28000</v>
      </c>
      <c r="I90" s="56">
        <v>0</v>
      </c>
      <c r="J90" s="50">
        <v>25</v>
      </c>
      <c r="K90" s="51">
        <v>803.6</v>
      </c>
      <c r="L90" s="52">
        <f t="shared" si="28"/>
        <v>1987.9999999999998</v>
      </c>
      <c r="M90" s="52">
        <f t="shared" si="29"/>
        <v>308.00000000000006</v>
      </c>
      <c r="N90" s="52">
        <v>851.2</v>
      </c>
      <c r="O90" s="50">
        <f t="shared" si="30"/>
        <v>1985.2</v>
      </c>
      <c r="P90" s="50"/>
      <c r="Q90" s="50">
        <f t="shared" si="31"/>
        <v>1654.8000000000002</v>
      </c>
      <c r="R90" s="50">
        <f t="shared" si="32"/>
        <v>1679.8000000000002</v>
      </c>
      <c r="S90" s="50">
        <f t="shared" si="33"/>
        <v>4281.2</v>
      </c>
      <c r="T90" s="50">
        <f t="shared" si="34"/>
        <v>26320.2</v>
      </c>
      <c r="U90" s="53" t="s">
        <v>50</v>
      </c>
    </row>
    <row r="91" spans="1:21" s="54" customFormat="1" x14ac:dyDescent="0.25">
      <c r="A91" s="46">
        <v>85</v>
      </c>
      <c r="B91" s="47"/>
      <c r="C91" s="47" t="s">
        <v>130</v>
      </c>
      <c r="D91" s="60" t="s">
        <v>1044</v>
      </c>
      <c r="E91" s="47" t="s">
        <v>126</v>
      </c>
      <c r="F91" s="59" t="s">
        <v>134</v>
      </c>
      <c r="G91" s="55" t="s">
        <v>1054</v>
      </c>
      <c r="H91" s="49">
        <v>63640</v>
      </c>
      <c r="I91" s="49">
        <v>3631.6</v>
      </c>
      <c r="J91" s="50">
        <v>25</v>
      </c>
      <c r="K91" s="51">
        <v>1826.47</v>
      </c>
      <c r="L91" s="52">
        <f t="shared" si="28"/>
        <v>4518.4399999999996</v>
      </c>
      <c r="M91" s="52">
        <f t="shared" si="29"/>
        <v>700.04000000000008</v>
      </c>
      <c r="N91" s="51">
        <v>1934.66</v>
      </c>
      <c r="O91" s="50">
        <f t="shared" si="30"/>
        <v>4512.076</v>
      </c>
      <c r="P91" s="50"/>
      <c r="Q91" s="50">
        <f t="shared" si="31"/>
        <v>3761.13</v>
      </c>
      <c r="R91" s="50">
        <f t="shared" si="32"/>
        <v>7417.73</v>
      </c>
      <c r="S91" s="50">
        <f t="shared" si="33"/>
        <v>9730.5560000000005</v>
      </c>
      <c r="T91" s="50">
        <f t="shared" si="34"/>
        <v>56222.270000000004</v>
      </c>
      <c r="U91" s="53" t="s">
        <v>50</v>
      </c>
    </row>
    <row r="92" spans="1:21" s="54" customFormat="1" x14ac:dyDescent="0.25">
      <c r="A92" s="46">
        <v>86</v>
      </c>
      <c r="B92" s="47"/>
      <c r="C92" s="47" t="s">
        <v>131</v>
      </c>
      <c r="D92" s="60" t="s">
        <v>1044</v>
      </c>
      <c r="E92" s="47" t="s">
        <v>126</v>
      </c>
      <c r="F92" s="59" t="s">
        <v>134</v>
      </c>
      <c r="G92" s="55" t="s">
        <v>1054</v>
      </c>
      <c r="H92" s="49">
        <v>45000</v>
      </c>
      <c r="I92" s="49">
        <v>1148.33</v>
      </c>
      <c r="J92" s="50">
        <v>25</v>
      </c>
      <c r="K92" s="51">
        <v>1291.5</v>
      </c>
      <c r="L92" s="52">
        <f t="shared" si="28"/>
        <v>3194.9999999999995</v>
      </c>
      <c r="M92" s="52">
        <f t="shared" si="29"/>
        <v>495.00000000000006</v>
      </c>
      <c r="N92" s="51">
        <v>1368</v>
      </c>
      <c r="O92" s="50">
        <f t="shared" si="30"/>
        <v>3190.5</v>
      </c>
      <c r="P92" s="50"/>
      <c r="Q92" s="50">
        <f t="shared" si="31"/>
        <v>2659.5</v>
      </c>
      <c r="R92" s="50">
        <f t="shared" si="32"/>
        <v>3832.83</v>
      </c>
      <c r="S92" s="50">
        <f t="shared" si="33"/>
        <v>6880.5</v>
      </c>
      <c r="T92" s="50">
        <f t="shared" si="34"/>
        <v>41167.17</v>
      </c>
      <c r="U92" s="53" t="s">
        <v>50</v>
      </c>
    </row>
    <row r="93" spans="1:21" s="54" customFormat="1" x14ac:dyDescent="0.25">
      <c r="A93" s="46">
        <v>87</v>
      </c>
      <c r="B93" s="47"/>
      <c r="C93" s="47" t="s">
        <v>133</v>
      </c>
      <c r="D93" s="60" t="s">
        <v>1044</v>
      </c>
      <c r="E93" s="47" t="s">
        <v>126</v>
      </c>
      <c r="F93" s="47" t="s">
        <v>134</v>
      </c>
      <c r="G93" s="55" t="s">
        <v>1055</v>
      </c>
      <c r="H93" s="49">
        <v>41579</v>
      </c>
      <c r="I93" s="56">
        <v>462.98</v>
      </c>
      <c r="J93" s="50">
        <v>25</v>
      </c>
      <c r="K93" s="51">
        <v>1193.32</v>
      </c>
      <c r="L93" s="52">
        <f t="shared" si="28"/>
        <v>2952.1089999999999</v>
      </c>
      <c r="M93" s="52">
        <f t="shared" si="29"/>
        <v>457.36900000000003</v>
      </c>
      <c r="N93" s="51">
        <v>1264</v>
      </c>
      <c r="O93" s="50">
        <f t="shared" si="30"/>
        <v>2947.9511000000002</v>
      </c>
      <c r="P93" s="50"/>
      <c r="Q93" s="50">
        <f t="shared" si="31"/>
        <v>2457.3199999999997</v>
      </c>
      <c r="R93" s="50">
        <f t="shared" si="32"/>
        <v>2945.3</v>
      </c>
      <c r="S93" s="50">
        <f t="shared" si="33"/>
        <v>6357.4291000000003</v>
      </c>
      <c r="T93" s="50">
        <f t="shared" si="34"/>
        <v>38633.699999999997</v>
      </c>
      <c r="U93" s="53" t="s">
        <v>50</v>
      </c>
    </row>
    <row r="94" spans="1:21" s="54" customFormat="1" x14ac:dyDescent="0.25">
      <c r="A94" s="46">
        <v>88</v>
      </c>
      <c r="B94" s="47"/>
      <c r="C94" s="47" t="s">
        <v>127</v>
      </c>
      <c r="D94" s="60" t="s">
        <v>1044</v>
      </c>
      <c r="E94" s="47" t="s">
        <v>126</v>
      </c>
      <c r="F94" s="47" t="s">
        <v>134</v>
      </c>
      <c r="G94" s="55" t="s">
        <v>1055</v>
      </c>
      <c r="H94" s="49">
        <v>38000</v>
      </c>
      <c r="I94" s="56">
        <v>160.38</v>
      </c>
      <c r="J94" s="50">
        <v>25</v>
      </c>
      <c r="K94" s="51">
        <v>1090.5999999999999</v>
      </c>
      <c r="L94" s="52">
        <f t="shared" ref="L94:L98" si="35">+H94*7.1%</f>
        <v>2697.9999999999995</v>
      </c>
      <c r="M94" s="52">
        <f t="shared" ref="M94:M98" si="36">+H94*1.1%</f>
        <v>418.00000000000006</v>
      </c>
      <c r="N94" s="51">
        <v>1155.2</v>
      </c>
      <c r="O94" s="50">
        <f t="shared" ref="O94:O98" si="37">+H94*7.09%</f>
        <v>2694.2000000000003</v>
      </c>
      <c r="P94" s="50"/>
      <c r="Q94" s="50">
        <f t="shared" ref="Q94:Q98" si="38">+K94+N94</f>
        <v>2245.8000000000002</v>
      </c>
      <c r="R94" s="50">
        <f t="shared" ref="R94:R98" si="39">+I94+J94+K94+N94+P94</f>
        <v>2431.1800000000003</v>
      </c>
      <c r="S94" s="50">
        <f t="shared" ref="S94:S98" si="40">+L94+M94+O94</f>
        <v>5810.2</v>
      </c>
      <c r="T94" s="50">
        <f t="shared" ref="T94:T98" si="41">+H94-R94</f>
        <v>35568.82</v>
      </c>
      <c r="U94" s="53" t="s">
        <v>50</v>
      </c>
    </row>
    <row r="95" spans="1:21" s="68" customFormat="1" ht="15.75" x14ac:dyDescent="0.25">
      <c r="A95" s="46">
        <v>89</v>
      </c>
      <c r="B95" s="63"/>
      <c r="C95" s="57" t="s">
        <v>128</v>
      </c>
      <c r="D95" s="60" t="s">
        <v>1044</v>
      </c>
      <c r="E95" s="57" t="s">
        <v>126</v>
      </c>
      <c r="F95" s="57" t="s">
        <v>122</v>
      </c>
      <c r="G95" s="64" t="s">
        <v>1055</v>
      </c>
      <c r="H95" s="65">
        <v>35000</v>
      </c>
      <c r="I95" s="66">
        <v>0</v>
      </c>
      <c r="J95" s="67">
        <v>25</v>
      </c>
      <c r="K95" s="51">
        <v>1004.5</v>
      </c>
      <c r="L95" s="52">
        <f t="shared" si="35"/>
        <v>2485</v>
      </c>
      <c r="M95" s="52">
        <f t="shared" si="36"/>
        <v>385.00000000000006</v>
      </c>
      <c r="N95" s="51">
        <v>1064</v>
      </c>
      <c r="O95" s="67">
        <f t="shared" si="37"/>
        <v>2481.5</v>
      </c>
      <c r="P95" s="67"/>
      <c r="Q95" s="67">
        <f t="shared" si="38"/>
        <v>2068.5</v>
      </c>
      <c r="R95" s="67">
        <f t="shared" si="39"/>
        <v>2093.5</v>
      </c>
      <c r="S95" s="67">
        <f t="shared" si="40"/>
        <v>5351.5</v>
      </c>
      <c r="T95" s="67">
        <f t="shared" si="41"/>
        <v>32906.5</v>
      </c>
      <c r="U95" s="53" t="s">
        <v>50</v>
      </c>
    </row>
    <row r="96" spans="1:21" s="54" customFormat="1" x14ac:dyDescent="0.25">
      <c r="A96" s="46">
        <v>90</v>
      </c>
      <c r="B96" s="47"/>
      <c r="C96" s="47" t="s">
        <v>129</v>
      </c>
      <c r="D96" s="60" t="s">
        <v>1045</v>
      </c>
      <c r="E96" s="57" t="s">
        <v>126</v>
      </c>
      <c r="F96" s="57" t="s">
        <v>42</v>
      </c>
      <c r="G96" s="64" t="s">
        <v>1054</v>
      </c>
      <c r="H96" s="65">
        <v>25000</v>
      </c>
      <c r="I96" s="66">
        <v>0</v>
      </c>
      <c r="J96" s="67">
        <v>25</v>
      </c>
      <c r="K96" s="51">
        <v>717.5</v>
      </c>
      <c r="L96" s="52">
        <f t="shared" si="35"/>
        <v>1774.9999999999998</v>
      </c>
      <c r="M96" s="52">
        <f t="shared" si="36"/>
        <v>275</v>
      </c>
      <c r="N96" s="51">
        <v>760</v>
      </c>
      <c r="O96" s="67">
        <f t="shared" si="37"/>
        <v>1772.5000000000002</v>
      </c>
      <c r="P96" s="67"/>
      <c r="Q96" s="67">
        <f t="shared" si="38"/>
        <v>1477.5</v>
      </c>
      <c r="R96" s="67">
        <f t="shared" si="39"/>
        <v>1502.5</v>
      </c>
      <c r="S96" s="67">
        <f t="shared" si="40"/>
        <v>3822.5</v>
      </c>
      <c r="T96" s="67">
        <f t="shared" si="41"/>
        <v>23497.5</v>
      </c>
      <c r="U96" s="53" t="s">
        <v>50</v>
      </c>
    </row>
    <row r="97" spans="1:21" s="54" customFormat="1" x14ac:dyDescent="0.25">
      <c r="A97" s="46">
        <v>91</v>
      </c>
      <c r="B97" s="47"/>
      <c r="C97" s="47" t="s">
        <v>1041</v>
      </c>
      <c r="D97" s="60" t="s">
        <v>1044</v>
      </c>
      <c r="E97" s="47" t="s">
        <v>1040</v>
      </c>
      <c r="F97" s="47" t="s">
        <v>1039</v>
      </c>
      <c r="G97" s="55" t="s">
        <v>1048</v>
      </c>
      <c r="H97" s="49">
        <v>13200</v>
      </c>
      <c r="I97" s="56">
        <v>0</v>
      </c>
      <c r="J97" s="50">
        <v>25</v>
      </c>
      <c r="K97" s="51">
        <v>378.84</v>
      </c>
      <c r="L97" s="52">
        <f>+H97*7.1%</f>
        <v>937.19999999999993</v>
      </c>
      <c r="M97" s="52">
        <f>+H97*1.1%</f>
        <v>145.20000000000002</v>
      </c>
      <c r="N97" s="51">
        <v>401.28</v>
      </c>
      <c r="O97" s="50">
        <f>+H97*7.09%</f>
        <v>935.88000000000011</v>
      </c>
      <c r="P97" s="50"/>
      <c r="Q97" s="50">
        <f>+K97+N97</f>
        <v>780.11999999999989</v>
      </c>
      <c r="R97" s="50">
        <f>+I97+J97+K97+N97+P97</f>
        <v>805.11999999999989</v>
      </c>
      <c r="S97" s="50">
        <f>+L97+M97+O97</f>
        <v>2018.28</v>
      </c>
      <c r="T97" s="50">
        <f>+H97-R97</f>
        <v>12394.880000000001</v>
      </c>
      <c r="U97" s="53" t="s">
        <v>50</v>
      </c>
    </row>
    <row r="98" spans="1:21" s="54" customFormat="1" x14ac:dyDescent="0.25">
      <c r="A98" s="46">
        <v>92</v>
      </c>
      <c r="B98" s="47"/>
      <c r="C98" s="47" t="s">
        <v>1031</v>
      </c>
      <c r="D98" s="60" t="s">
        <v>1045</v>
      </c>
      <c r="E98" s="47" t="s">
        <v>126</v>
      </c>
      <c r="F98" s="47" t="s">
        <v>47</v>
      </c>
      <c r="G98" s="55" t="s">
        <v>1048</v>
      </c>
      <c r="H98" s="49">
        <v>20900</v>
      </c>
      <c r="I98" s="56">
        <v>0</v>
      </c>
      <c r="J98" s="50">
        <v>25</v>
      </c>
      <c r="K98" s="51">
        <v>599.83000000000004</v>
      </c>
      <c r="L98" s="52">
        <f t="shared" si="35"/>
        <v>1483.8999999999999</v>
      </c>
      <c r="M98" s="52">
        <f t="shared" si="36"/>
        <v>229.90000000000003</v>
      </c>
      <c r="N98" s="51">
        <v>635.36</v>
      </c>
      <c r="O98" s="50">
        <f t="shared" si="37"/>
        <v>1481.8100000000002</v>
      </c>
      <c r="P98" s="50"/>
      <c r="Q98" s="50">
        <f t="shared" si="38"/>
        <v>1235.19</v>
      </c>
      <c r="R98" s="50">
        <f t="shared" si="39"/>
        <v>1260.19</v>
      </c>
      <c r="S98" s="50">
        <f t="shared" si="40"/>
        <v>3195.61</v>
      </c>
      <c r="T98" s="50">
        <f t="shared" si="41"/>
        <v>19639.810000000001</v>
      </c>
      <c r="U98" s="53" t="s">
        <v>50</v>
      </c>
    </row>
    <row r="99" spans="1:21" s="54" customFormat="1" x14ac:dyDescent="0.25">
      <c r="A99" s="46">
        <v>93</v>
      </c>
      <c r="B99" s="47"/>
      <c r="C99" s="47" t="s">
        <v>336</v>
      </c>
      <c r="D99" s="60" t="s">
        <v>1044</v>
      </c>
      <c r="E99" s="47" t="s">
        <v>334</v>
      </c>
      <c r="F99" s="47" t="s">
        <v>338</v>
      </c>
      <c r="G99" s="55" t="s">
        <v>1055</v>
      </c>
      <c r="H99" s="49">
        <v>67500</v>
      </c>
      <c r="I99" s="49">
        <v>4357.9799999999996</v>
      </c>
      <c r="J99" s="50">
        <v>25</v>
      </c>
      <c r="K99" s="51">
        <v>1937.25</v>
      </c>
      <c r="L99" s="52">
        <f t="shared" ref="L99:L125" si="42">+H99*7.1%</f>
        <v>4792.5</v>
      </c>
      <c r="M99" s="52">
        <f t="shared" ref="M99:M125" si="43">+H99*1.1%</f>
        <v>742.50000000000011</v>
      </c>
      <c r="N99" s="51">
        <v>2052</v>
      </c>
      <c r="O99" s="50">
        <f t="shared" ref="O99:O125" si="44">+H99*7.09%</f>
        <v>4785.75</v>
      </c>
      <c r="P99" s="50"/>
      <c r="Q99" s="50">
        <f t="shared" ref="Q99:Q125" si="45">+K99+N99</f>
        <v>3989.25</v>
      </c>
      <c r="R99" s="50">
        <f t="shared" ref="R99:R125" si="46">+I99+J99+K99+N99+P99</f>
        <v>8372.23</v>
      </c>
      <c r="S99" s="50">
        <f t="shared" ref="S99:S125" si="47">+L99+M99+O99</f>
        <v>10320.75</v>
      </c>
      <c r="T99" s="50">
        <f t="shared" ref="T99:T125" si="48">+H99-R99</f>
        <v>59127.770000000004</v>
      </c>
      <c r="U99" s="53" t="s">
        <v>50</v>
      </c>
    </row>
    <row r="100" spans="1:21" s="54" customFormat="1" x14ac:dyDescent="0.25">
      <c r="A100" s="46">
        <v>94</v>
      </c>
      <c r="B100" s="47"/>
      <c r="C100" s="47" t="s">
        <v>335</v>
      </c>
      <c r="D100" s="60" t="s">
        <v>1044</v>
      </c>
      <c r="E100" s="47" t="s">
        <v>334</v>
      </c>
      <c r="F100" s="47" t="s">
        <v>114</v>
      </c>
      <c r="G100" s="55" t="s">
        <v>1055</v>
      </c>
      <c r="H100" s="49">
        <v>35000</v>
      </c>
      <c r="I100" s="56">
        <v>0</v>
      </c>
      <c r="J100" s="50">
        <v>25</v>
      </c>
      <c r="K100" s="51">
        <v>1004.5</v>
      </c>
      <c r="L100" s="52">
        <f t="shared" si="42"/>
        <v>2485</v>
      </c>
      <c r="M100" s="52">
        <f t="shared" si="43"/>
        <v>385.00000000000006</v>
      </c>
      <c r="N100" s="51">
        <v>1064</v>
      </c>
      <c r="O100" s="50">
        <f t="shared" si="44"/>
        <v>2481.5</v>
      </c>
      <c r="P100" s="50"/>
      <c r="Q100" s="50">
        <f t="shared" si="45"/>
        <v>2068.5</v>
      </c>
      <c r="R100" s="50">
        <f t="shared" si="46"/>
        <v>2093.5</v>
      </c>
      <c r="S100" s="50">
        <f t="shared" si="47"/>
        <v>5351.5</v>
      </c>
      <c r="T100" s="50">
        <f t="shared" si="48"/>
        <v>32906.5</v>
      </c>
      <c r="U100" s="53" t="s">
        <v>50</v>
      </c>
    </row>
    <row r="101" spans="1:21" s="54" customFormat="1" x14ac:dyDescent="0.25">
      <c r="A101" s="46">
        <v>95</v>
      </c>
      <c r="B101" s="47"/>
      <c r="C101" s="47" t="s">
        <v>342</v>
      </c>
      <c r="D101" s="60" t="s">
        <v>1044</v>
      </c>
      <c r="E101" s="47" t="s">
        <v>339</v>
      </c>
      <c r="F101" s="47" t="s">
        <v>345</v>
      </c>
      <c r="G101" s="55" t="s">
        <v>1054</v>
      </c>
      <c r="H101" s="49">
        <v>45000</v>
      </c>
      <c r="I101" s="56">
        <v>945.81</v>
      </c>
      <c r="J101" s="50">
        <v>25</v>
      </c>
      <c r="K101" s="51">
        <v>1291.5</v>
      </c>
      <c r="L101" s="52">
        <f t="shared" si="42"/>
        <v>3194.9999999999995</v>
      </c>
      <c r="M101" s="52">
        <f t="shared" si="43"/>
        <v>495.00000000000006</v>
      </c>
      <c r="N101" s="51">
        <v>1368</v>
      </c>
      <c r="O101" s="50">
        <f t="shared" si="44"/>
        <v>3190.5</v>
      </c>
      <c r="P101" s="50"/>
      <c r="Q101" s="50">
        <f t="shared" si="45"/>
        <v>2659.5</v>
      </c>
      <c r="R101" s="50">
        <f t="shared" si="46"/>
        <v>3630.31</v>
      </c>
      <c r="S101" s="50">
        <f t="shared" si="47"/>
        <v>6880.5</v>
      </c>
      <c r="T101" s="50">
        <f t="shared" si="48"/>
        <v>41369.69</v>
      </c>
      <c r="U101" s="53" t="s">
        <v>50</v>
      </c>
    </row>
    <row r="102" spans="1:21" s="54" customFormat="1" x14ac:dyDescent="0.25">
      <c r="A102" s="46">
        <v>96</v>
      </c>
      <c r="B102" s="47"/>
      <c r="C102" s="47" t="s">
        <v>340</v>
      </c>
      <c r="D102" s="60" t="s">
        <v>1045</v>
      </c>
      <c r="E102" s="47" t="s">
        <v>339</v>
      </c>
      <c r="F102" s="47" t="s">
        <v>344</v>
      </c>
      <c r="G102" s="55" t="s">
        <v>1055</v>
      </c>
      <c r="H102" s="49">
        <v>45000</v>
      </c>
      <c r="I102" s="56">
        <v>945.81</v>
      </c>
      <c r="J102" s="50">
        <v>25</v>
      </c>
      <c r="K102" s="51">
        <v>1291.5</v>
      </c>
      <c r="L102" s="52">
        <f t="shared" si="42"/>
        <v>3194.9999999999995</v>
      </c>
      <c r="M102" s="52">
        <f t="shared" si="43"/>
        <v>495.00000000000006</v>
      </c>
      <c r="N102" s="51">
        <v>1368</v>
      </c>
      <c r="O102" s="50">
        <f t="shared" si="44"/>
        <v>3190.5</v>
      </c>
      <c r="P102" s="50"/>
      <c r="Q102" s="50">
        <f t="shared" si="45"/>
        <v>2659.5</v>
      </c>
      <c r="R102" s="50">
        <f t="shared" si="46"/>
        <v>3630.31</v>
      </c>
      <c r="S102" s="50">
        <f t="shared" si="47"/>
        <v>6880.5</v>
      </c>
      <c r="T102" s="50">
        <f t="shared" si="48"/>
        <v>41369.69</v>
      </c>
      <c r="U102" s="53" t="s">
        <v>50</v>
      </c>
    </row>
    <row r="103" spans="1:21" s="54" customFormat="1" x14ac:dyDescent="0.25">
      <c r="A103" s="46">
        <v>97</v>
      </c>
      <c r="B103" s="47"/>
      <c r="C103" s="47" t="s">
        <v>341</v>
      </c>
      <c r="D103" s="60" t="s">
        <v>1045</v>
      </c>
      <c r="E103" s="47" t="s">
        <v>339</v>
      </c>
      <c r="F103" s="47" t="s">
        <v>344</v>
      </c>
      <c r="G103" s="55" t="s">
        <v>1055</v>
      </c>
      <c r="H103" s="49">
        <v>40000</v>
      </c>
      <c r="I103" s="56">
        <v>37.61</v>
      </c>
      <c r="J103" s="50">
        <v>25</v>
      </c>
      <c r="K103" s="51">
        <v>1148</v>
      </c>
      <c r="L103" s="52">
        <f t="shared" si="42"/>
        <v>2839.9999999999995</v>
      </c>
      <c r="M103" s="52">
        <f t="shared" si="43"/>
        <v>440.00000000000006</v>
      </c>
      <c r="N103" s="51">
        <v>1216</v>
      </c>
      <c r="O103" s="50">
        <f t="shared" si="44"/>
        <v>2836</v>
      </c>
      <c r="P103" s="50"/>
      <c r="Q103" s="50">
        <f t="shared" si="45"/>
        <v>2364</v>
      </c>
      <c r="R103" s="50">
        <f t="shared" si="46"/>
        <v>2426.6099999999997</v>
      </c>
      <c r="S103" s="50">
        <f t="shared" si="47"/>
        <v>6116</v>
      </c>
      <c r="T103" s="50">
        <f t="shared" si="48"/>
        <v>37573.39</v>
      </c>
      <c r="U103" s="53" t="s">
        <v>50</v>
      </c>
    </row>
    <row r="104" spans="1:21" s="54" customFormat="1" x14ac:dyDescent="0.25">
      <c r="A104" s="46">
        <v>98</v>
      </c>
      <c r="B104" s="47"/>
      <c r="C104" s="47" t="s">
        <v>343</v>
      </c>
      <c r="D104" s="60" t="s">
        <v>1045</v>
      </c>
      <c r="E104" s="47" t="s">
        <v>339</v>
      </c>
      <c r="F104" s="47" t="s">
        <v>344</v>
      </c>
      <c r="G104" s="55" t="s">
        <v>1054</v>
      </c>
      <c r="H104" s="49">
        <v>40000</v>
      </c>
      <c r="I104" s="56">
        <v>240.13</v>
      </c>
      <c r="J104" s="50">
        <v>25</v>
      </c>
      <c r="K104" s="51">
        <v>1148</v>
      </c>
      <c r="L104" s="52">
        <f t="shared" si="42"/>
        <v>2839.9999999999995</v>
      </c>
      <c r="M104" s="52">
        <f t="shared" si="43"/>
        <v>440.00000000000006</v>
      </c>
      <c r="N104" s="51">
        <v>1216</v>
      </c>
      <c r="O104" s="50">
        <f t="shared" si="44"/>
        <v>2836</v>
      </c>
      <c r="P104" s="50"/>
      <c r="Q104" s="50">
        <f t="shared" si="45"/>
        <v>2364</v>
      </c>
      <c r="R104" s="50">
        <f t="shared" si="46"/>
        <v>2629.13</v>
      </c>
      <c r="S104" s="50">
        <f t="shared" si="47"/>
        <v>6116</v>
      </c>
      <c r="T104" s="50">
        <f t="shared" si="48"/>
        <v>37370.870000000003</v>
      </c>
      <c r="U104" s="53" t="s">
        <v>50</v>
      </c>
    </row>
    <row r="105" spans="1:21" s="54" customFormat="1" x14ac:dyDescent="0.25">
      <c r="A105" s="46">
        <v>99</v>
      </c>
      <c r="B105" s="47"/>
      <c r="C105" s="47" t="s">
        <v>349</v>
      </c>
      <c r="D105" s="60" t="s">
        <v>1045</v>
      </c>
      <c r="E105" s="47" t="s">
        <v>350</v>
      </c>
      <c r="F105" s="47" t="s">
        <v>351</v>
      </c>
      <c r="G105" s="55" t="s">
        <v>1054</v>
      </c>
      <c r="H105" s="49">
        <v>60000</v>
      </c>
      <c r="I105" s="49">
        <v>3486.68</v>
      </c>
      <c r="J105" s="50">
        <v>25</v>
      </c>
      <c r="K105" s="51">
        <v>1722</v>
      </c>
      <c r="L105" s="52">
        <f t="shared" si="42"/>
        <v>4260</v>
      </c>
      <c r="M105" s="52">
        <f t="shared" si="43"/>
        <v>660.00000000000011</v>
      </c>
      <c r="N105" s="51">
        <v>1824</v>
      </c>
      <c r="O105" s="50">
        <f t="shared" si="44"/>
        <v>4254</v>
      </c>
      <c r="P105" s="50"/>
      <c r="Q105" s="50">
        <f t="shared" si="45"/>
        <v>3546</v>
      </c>
      <c r="R105" s="50">
        <f t="shared" si="46"/>
        <v>7057.68</v>
      </c>
      <c r="S105" s="50">
        <f t="shared" si="47"/>
        <v>9174</v>
      </c>
      <c r="T105" s="50">
        <f t="shared" si="48"/>
        <v>52942.32</v>
      </c>
      <c r="U105" s="53" t="s">
        <v>50</v>
      </c>
    </row>
    <row r="106" spans="1:21" s="54" customFormat="1" x14ac:dyDescent="0.25">
      <c r="A106" s="46">
        <v>100</v>
      </c>
      <c r="B106" s="47"/>
      <c r="C106" s="47" t="s">
        <v>348</v>
      </c>
      <c r="D106" s="60" t="s">
        <v>1045</v>
      </c>
      <c r="E106" s="47" t="s">
        <v>350</v>
      </c>
      <c r="F106" s="47" t="s">
        <v>351</v>
      </c>
      <c r="G106" s="55" t="s">
        <v>1054</v>
      </c>
      <c r="H106" s="49">
        <v>60000</v>
      </c>
      <c r="I106" s="49">
        <v>3216.65</v>
      </c>
      <c r="J106" s="50">
        <v>25</v>
      </c>
      <c r="K106" s="51">
        <v>1722</v>
      </c>
      <c r="L106" s="52">
        <f t="shared" si="42"/>
        <v>4260</v>
      </c>
      <c r="M106" s="52">
        <f t="shared" si="43"/>
        <v>660.00000000000011</v>
      </c>
      <c r="N106" s="51">
        <v>1824</v>
      </c>
      <c r="O106" s="50">
        <f t="shared" si="44"/>
        <v>4254</v>
      </c>
      <c r="P106" s="50"/>
      <c r="Q106" s="50">
        <f t="shared" si="45"/>
        <v>3546</v>
      </c>
      <c r="R106" s="50">
        <f t="shared" si="46"/>
        <v>6787.65</v>
      </c>
      <c r="S106" s="50">
        <f t="shared" si="47"/>
        <v>9174</v>
      </c>
      <c r="T106" s="50">
        <f t="shared" si="48"/>
        <v>53212.35</v>
      </c>
      <c r="U106" s="53" t="s">
        <v>50</v>
      </c>
    </row>
    <row r="107" spans="1:21" s="54" customFormat="1" x14ac:dyDescent="0.25">
      <c r="A107" s="46">
        <v>101</v>
      </c>
      <c r="B107" s="47"/>
      <c r="C107" s="47" t="s">
        <v>346</v>
      </c>
      <c r="D107" s="60" t="s">
        <v>1045</v>
      </c>
      <c r="E107" s="47" t="s">
        <v>350</v>
      </c>
      <c r="F107" s="47" t="s">
        <v>351</v>
      </c>
      <c r="G107" s="55" t="s">
        <v>1054</v>
      </c>
      <c r="H107" s="49">
        <v>45000</v>
      </c>
      <c r="I107" s="49">
        <v>743.29</v>
      </c>
      <c r="J107" s="50">
        <v>25</v>
      </c>
      <c r="K107" s="51">
        <v>1291.5</v>
      </c>
      <c r="L107" s="52">
        <f t="shared" si="42"/>
        <v>3194.9999999999995</v>
      </c>
      <c r="M107" s="52">
        <f t="shared" si="43"/>
        <v>495.00000000000006</v>
      </c>
      <c r="N107" s="51">
        <v>1368</v>
      </c>
      <c r="O107" s="50">
        <f t="shared" si="44"/>
        <v>3190.5</v>
      </c>
      <c r="P107" s="50"/>
      <c r="Q107" s="50">
        <f t="shared" si="45"/>
        <v>2659.5</v>
      </c>
      <c r="R107" s="50">
        <f t="shared" si="46"/>
        <v>3427.79</v>
      </c>
      <c r="S107" s="50">
        <f t="shared" si="47"/>
        <v>6880.5</v>
      </c>
      <c r="T107" s="50">
        <f t="shared" si="48"/>
        <v>41572.21</v>
      </c>
      <c r="U107" s="53" t="s">
        <v>50</v>
      </c>
    </row>
    <row r="108" spans="1:21" s="54" customFormat="1" x14ac:dyDescent="0.25">
      <c r="A108" s="46">
        <v>102</v>
      </c>
      <c r="B108" s="47"/>
      <c r="C108" s="47" t="s">
        <v>347</v>
      </c>
      <c r="D108" s="60" t="s">
        <v>1045</v>
      </c>
      <c r="E108" s="47" t="s">
        <v>350</v>
      </c>
      <c r="F108" s="47" t="s">
        <v>344</v>
      </c>
      <c r="G108" s="55" t="s">
        <v>1055</v>
      </c>
      <c r="H108" s="49">
        <v>45000</v>
      </c>
      <c r="I108" s="49">
        <v>1148.33</v>
      </c>
      <c r="J108" s="50">
        <v>25</v>
      </c>
      <c r="K108" s="51">
        <v>1291.5</v>
      </c>
      <c r="L108" s="52">
        <f t="shared" si="42"/>
        <v>3194.9999999999995</v>
      </c>
      <c r="M108" s="52">
        <f t="shared" si="43"/>
        <v>495.00000000000006</v>
      </c>
      <c r="N108" s="51">
        <v>1368</v>
      </c>
      <c r="O108" s="50">
        <f t="shared" si="44"/>
        <v>3190.5</v>
      </c>
      <c r="P108" s="50"/>
      <c r="Q108" s="50">
        <f t="shared" si="45"/>
        <v>2659.5</v>
      </c>
      <c r="R108" s="50">
        <f t="shared" si="46"/>
        <v>3832.83</v>
      </c>
      <c r="S108" s="50">
        <f t="shared" si="47"/>
        <v>6880.5</v>
      </c>
      <c r="T108" s="50">
        <f t="shared" si="48"/>
        <v>41167.17</v>
      </c>
      <c r="U108" s="53" t="s">
        <v>50</v>
      </c>
    </row>
    <row r="109" spans="1:21" s="54" customFormat="1" x14ac:dyDescent="0.25">
      <c r="A109" s="46">
        <v>103</v>
      </c>
      <c r="B109" s="47"/>
      <c r="C109" s="47" t="s">
        <v>364</v>
      </c>
      <c r="D109" s="60" t="s">
        <v>1044</v>
      </c>
      <c r="E109" s="47" t="s">
        <v>363</v>
      </c>
      <c r="F109" s="47" t="s">
        <v>42</v>
      </c>
      <c r="G109" s="55" t="s">
        <v>1054</v>
      </c>
      <c r="H109" s="49">
        <v>35000</v>
      </c>
      <c r="I109" s="56">
        <v>0</v>
      </c>
      <c r="J109" s="50">
        <v>25</v>
      </c>
      <c r="K109" s="51">
        <v>1004.5</v>
      </c>
      <c r="L109" s="52">
        <f t="shared" si="42"/>
        <v>2485</v>
      </c>
      <c r="M109" s="52">
        <f t="shared" si="43"/>
        <v>385.00000000000006</v>
      </c>
      <c r="N109" s="51">
        <v>1064</v>
      </c>
      <c r="O109" s="50">
        <f t="shared" si="44"/>
        <v>2481.5</v>
      </c>
      <c r="P109" s="50"/>
      <c r="Q109" s="50">
        <f t="shared" si="45"/>
        <v>2068.5</v>
      </c>
      <c r="R109" s="50">
        <f t="shared" si="46"/>
        <v>2093.5</v>
      </c>
      <c r="S109" s="50">
        <f t="shared" si="47"/>
        <v>5351.5</v>
      </c>
      <c r="T109" s="50">
        <f t="shared" si="48"/>
        <v>32906.5</v>
      </c>
      <c r="U109" s="53" t="s">
        <v>50</v>
      </c>
    </row>
    <row r="110" spans="1:21" s="54" customFormat="1" x14ac:dyDescent="0.25">
      <c r="A110" s="46">
        <v>104</v>
      </c>
      <c r="B110" s="47"/>
      <c r="C110" s="47" t="s">
        <v>354</v>
      </c>
      <c r="D110" s="60" t="s">
        <v>1045</v>
      </c>
      <c r="E110" s="47" t="s">
        <v>352</v>
      </c>
      <c r="F110" s="47" t="s">
        <v>135</v>
      </c>
      <c r="G110" s="55" t="s">
        <v>1055</v>
      </c>
      <c r="H110" s="49">
        <v>80000</v>
      </c>
      <c r="I110" s="49">
        <v>7063.34</v>
      </c>
      <c r="J110" s="50">
        <v>25</v>
      </c>
      <c r="K110" s="51">
        <v>2296</v>
      </c>
      <c r="L110" s="52">
        <f t="shared" si="42"/>
        <v>5679.9999999999991</v>
      </c>
      <c r="M110" s="52">
        <f t="shared" si="43"/>
        <v>880.00000000000011</v>
      </c>
      <c r="N110" s="51">
        <v>2432</v>
      </c>
      <c r="O110" s="50">
        <f t="shared" si="44"/>
        <v>5672</v>
      </c>
      <c r="P110" s="50"/>
      <c r="Q110" s="50">
        <f t="shared" si="45"/>
        <v>4728</v>
      </c>
      <c r="R110" s="50">
        <f t="shared" si="46"/>
        <v>11816.34</v>
      </c>
      <c r="S110" s="50">
        <f t="shared" si="47"/>
        <v>12232</v>
      </c>
      <c r="T110" s="50">
        <f t="shared" si="48"/>
        <v>68183.66</v>
      </c>
      <c r="U110" s="53" t="s">
        <v>50</v>
      </c>
    </row>
    <row r="111" spans="1:21" s="54" customFormat="1" x14ac:dyDescent="0.25">
      <c r="A111" s="46">
        <v>105</v>
      </c>
      <c r="B111" s="47"/>
      <c r="C111" s="47" t="s">
        <v>355</v>
      </c>
      <c r="D111" s="60" t="s">
        <v>1044</v>
      </c>
      <c r="E111" s="47" t="s">
        <v>352</v>
      </c>
      <c r="F111" s="47" t="s">
        <v>361</v>
      </c>
      <c r="G111" s="55" t="s">
        <v>1055</v>
      </c>
      <c r="H111" s="49">
        <v>43000</v>
      </c>
      <c r="I111" s="56">
        <v>866.06</v>
      </c>
      <c r="J111" s="50">
        <v>25</v>
      </c>
      <c r="K111" s="51">
        <v>1234.0999999999999</v>
      </c>
      <c r="L111" s="52">
        <f t="shared" si="42"/>
        <v>3052.9999999999995</v>
      </c>
      <c r="M111" s="52">
        <f t="shared" si="43"/>
        <v>473.00000000000006</v>
      </c>
      <c r="N111" s="51">
        <v>1307.2</v>
      </c>
      <c r="O111" s="50">
        <f t="shared" si="44"/>
        <v>3048.7000000000003</v>
      </c>
      <c r="P111" s="50"/>
      <c r="Q111" s="50">
        <f t="shared" si="45"/>
        <v>2541.3000000000002</v>
      </c>
      <c r="R111" s="50">
        <f t="shared" si="46"/>
        <v>3432.3599999999997</v>
      </c>
      <c r="S111" s="50">
        <f t="shared" si="47"/>
        <v>6574.7</v>
      </c>
      <c r="T111" s="50">
        <f t="shared" si="48"/>
        <v>39567.64</v>
      </c>
      <c r="U111" s="53" t="s">
        <v>50</v>
      </c>
    </row>
    <row r="112" spans="1:21" s="54" customFormat="1" x14ac:dyDescent="0.25">
      <c r="A112" s="46">
        <v>106</v>
      </c>
      <c r="B112" s="47"/>
      <c r="C112" s="47" t="s">
        <v>357</v>
      </c>
      <c r="D112" s="60" t="s">
        <v>1045</v>
      </c>
      <c r="E112" s="47" t="s">
        <v>352</v>
      </c>
      <c r="F112" s="47" t="s">
        <v>360</v>
      </c>
      <c r="G112" s="55" t="s">
        <v>1054</v>
      </c>
      <c r="H112" s="49">
        <v>45000</v>
      </c>
      <c r="I112" s="49">
        <v>1148.33</v>
      </c>
      <c r="J112" s="50">
        <v>25</v>
      </c>
      <c r="K112" s="51">
        <v>1291.5</v>
      </c>
      <c r="L112" s="52">
        <f t="shared" si="42"/>
        <v>3194.9999999999995</v>
      </c>
      <c r="M112" s="52">
        <f t="shared" si="43"/>
        <v>495.00000000000006</v>
      </c>
      <c r="N112" s="51">
        <v>1368</v>
      </c>
      <c r="O112" s="50">
        <f t="shared" si="44"/>
        <v>3190.5</v>
      </c>
      <c r="P112" s="50"/>
      <c r="Q112" s="50">
        <f t="shared" si="45"/>
        <v>2659.5</v>
      </c>
      <c r="R112" s="50">
        <f t="shared" si="46"/>
        <v>3832.83</v>
      </c>
      <c r="S112" s="50">
        <f t="shared" si="47"/>
        <v>6880.5</v>
      </c>
      <c r="T112" s="50">
        <f t="shared" si="48"/>
        <v>41167.17</v>
      </c>
      <c r="U112" s="53" t="s">
        <v>50</v>
      </c>
    </row>
    <row r="113" spans="1:21" s="54" customFormat="1" x14ac:dyDescent="0.25">
      <c r="A113" s="46">
        <v>107</v>
      </c>
      <c r="B113" s="47"/>
      <c r="C113" s="47" t="s">
        <v>353</v>
      </c>
      <c r="D113" s="60" t="s">
        <v>1045</v>
      </c>
      <c r="E113" s="47" t="s">
        <v>352</v>
      </c>
      <c r="F113" s="47" t="s">
        <v>360</v>
      </c>
      <c r="G113" s="55" t="s">
        <v>1054</v>
      </c>
      <c r="H113" s="49">
        <v>26250</v>
      </c>
      <c r="I113" s="56">
        <v>0</v>
      </c>
      <c r="J113" s="50">
        <v>25</v>
      </c>
      <c r="K113" s="51">
        <v>753.38</v>
      </c>
      <c r="L113" s="52">
        <f t="shared" si="42"/>
        <v>1863.7499999999998</v>
      </c>
      <c r="M113" s="52">
        <f t="shared" si="43"/>
        <v>288.75000000000006</v>
      </c>
      <c r="N113" s="51">
        <v>798</v>
      </c>
      <c r="O113" s="50">
        <f t="shared" si="44"/>
        <v>1861.1250000000002</v>
      </c>
      <c r="P113" s="50"/>
      <c r="Q113" s="50">
        <f t="shared" si="45"/>
        <v>1551.38</v>
      </c>
      <c r="R113" s="50">
        <f t="shared" si="46"/>
        <v>1576.38</v>
      </c>
      <c r="S113" s="50">
        <f t="shared" si="47"/>
        <v>4013.625</v>
      </c>
      <c r="T113" s="50">
        <f t="shared" si="48"/>
        <v>24673.62</v>
      </c>
      <c r="U113" s="53" t="s">
        <v>50</v>
      </c>
    </row>
    <row r="114" spans="1:21" s="54" customFormat="1" x14ac:dyDescent="0.25">
      <c r="A114" s="46">
        <v>108</v>
      </c>
      <c r="B114" s="47"/>
      <c r="C114" s="47" t="s">
        <v>358</v>
      </c>
      <c r="D114" s="60" t="s">
        <v>1045</v>
      </c>
      <c r="E114" s="47" t="s">
        <v>352</v>
      </c>
      <c r="F114" s="47" t="s">
        <v>360</v>
      </c>
      <c r="G114" s="55" t="s">
        <v>1054</v>
      </c>
      <c r="H114" s="49">
        <v>28350</v>
      </c>
      <c r="I114" s="56">
        <v>0</v>
      </c>
      <c r="J114" s="50">
        <v>25</v>
      </c>
      <c r="K114" s="51">
        <v>813.65</v>
      </c>
      <c r="L114" s="52">
        <f t="shared" si="42"/>
        <v>2012.85</v>
      </c>
      <c r="M114" s="52">
        <f t="shared" si="43"/>
        <v>311.85000000000002</v>
      </c>
      <c r="N114" s="51">
        <v>861.84</v>
      </c>
      <c r="O114" s="50">
        <f t="shared" si="44"/>
        <v>2010.0150000000001</v>
      </c>
      <c r="P114" s="50"/>
      <c r="Q114" s="50">
        <f t="shared" si="45"/>
        <v>1675.49</v>
      </c>
      <c r="R114" s="50">
        <f t="shared" si="46"/>
        <v>1700.49</v>
      </c>
      <c r="S114" s="50">
        <f t="shared" si="47"/>
        <v>4334.7150000000001</v>
      </c>
      <c r="T114" s="50">
        <f t="shared" si="48"/>
        <v>26649.51</v>
      </c>
      <c r="U114" s="53" t="s">
        <v>50</v>
      </c>
    </row>
    <row r="115" spans="1:21" s="54" customFormat="1" x14ac:dyDescent="0.25">
      <c r="A115" s="46">
        <v>109</v>
      </c>
      <c r="B115" s="47"/>
      <c r="C115" s="47" t="s">
        <v>359</v>
      </c>
      <c r="D115" s="60" t="s">
        <v>1045</v>
      </c>
      <c r="E115" s="47" t="s">
        <v>352</v>
      </c>
      <c r="F115" s="47" t="s">
        <v>360</v>
      </c>
      <c r="G115" s="55" t="s">
        <v>1054</v>
      </c>
      <c r="H115" s="49">
        <v>27300</v>
      </c>
      <c r="I115" s="56">
        <v>0</v>
      </c>
      <c r="J115" s="50">
        <v>25</v>
      </c>
      <c r="K115" s="51">
        <v>783.51</v>
      </c>
      <c r="L115" s="52">
        <f t="shared" si="42"/>
        <v>1938.2999999999997</v>
      </c>
      <c r="M115" s="52">
        <f t="shared" si="43"/>
        <v>300.3</v>
      </c>
      <c r="N115" s="51">
        <v>829.92</v>
      </c>
      <c r="O115" s="50">
        <f t="shared" si="44"/>
        <v>1935.5700000000002</v>
      </c>
      <c r="P115" s="50"/>
      <c r="Q115" s="50">
        <f t="shared" si="45"/>
        <v>1613.4299999999998</v>
      </c>
      <c r="R115" s="50">
        <f t="shared" si="46"/>
        <v>1638.4299999999998</v>
      </c>
      <c r="S115" s="50">
        <f t="shared" si="47"/>
        <v>4174.17</v>
      </c>
      <c r="T115" s="50">
        <f t="shared" si="48"/>
        <v>25661.57</v>
      </c>
      <c r="U115" s="53" t="s">
        <v>50</v>
      </c>
    </row>
    <row r="116" spans="1:21" s="54" customFormat="1" x14ac:dyDescent="0.25">
      <c r="A116" s="46">
        <v>110</v>
      </c>
      <c r="B116" s="47"/>
      <c r="C116" s="47" t="s">
        <v>356</v>
      </c>
      <c r="D116" s="60" t="s">
        <v>1044</v>
      </c>
      <c r="E116" s="47" t="s">
        <v>352</v>
      </c>
      <c r="F116" s="47" t="s">
        <v>362</v>
      </c>
      <c r="G116" s="55" t="s">
        <v>1054</v>
      </c>
      <c r="H116" s="49">
        <v>25200</v>
      </c>
      <c r="I116" s="56">
        <v>0</v>
      </c>
      <c r="J116" s="50">
        <v>25</v>
      </c>
      <c r="K116" s="51">
        <v>723.24</v>
      </c>
      <c r="L116" s="52">
        <f t="shared" si="42"/>
        <v>1789.1999999999998</v>
      </c>
      <c r="M116" s="52">
        <f t="shared" si="43"/>
        <v>277.20000000000005</v>
      </c>
      <c r="N116" s="51">
        <v>766.08</v>
      </c>
      <c r="O116" s="50">
        <f t="shared" si="44"/>
        <v>1786.68</v>
      </c>
      <c r="P116" s="50"/>
      <c r="Q116" s="50">
        <f t="shared" si="45"/>
        <v>1489.3200000000002</v>
      </c>
      <c r="R116" s="50">
        <f t="shared" si="46"/>
        <v>1514.3200000000002</v>
      </c>
      <c r="S116" s="50">
        <f t="shared" si="47"/>
        <v>3853.08</v>
      </c>
      <c r="T116" s="50">
        <f t="shared" si="48"/>
        <v>23685.68</v>
      </c>
      <c r="U116" s="53" t="s">
        <v>50</v>
      </c>
    </row>
    <row r="117" spans="1:21" s="54" customFormat="1" x14ac:dyDescent="0.25">
      <c r="A117" s="46">
        <v>111</v>
      </c>
      <c r="B117" s="47"/>
      <c r="C117" s="47" t="s">
        <v>57</v>
      </c>
      <c r="D117" s="47" t="s">
        <v>1044</v>
      </c>
      <c r="E117" s="47" t="s">
        <v>51</v>
      </c>
      <c r="F117" s="47" t="s">
        <v>74</v>
      </c>
      <c r="G117" s="55" t="s">
        <v>1055</v>
      </c>
      <c r="H117" s="49">
        <v>25000</v>
      </c>
      <c r="I117" s="56">
        <v>0</v>
      </c>
      <c r="J117" s="50">
        <v>25</v>
      </c>
      <c r="K117" s="51">
        <v>717.5</v>
      </c>
      <c r="L117" s="52">
        <f t="shared" si="42"/>
        <v>1774.9999999999998</v>
      </c>
      <c r="M117" s="52">
        <f t="shared" si="43"/>
        <v>275</v>
      </c>
      <c r="N117" s="51">
        <v>760</v>
      </c>
      <c r="O117" s="50">
        <f t="shared" si="44"/>
        <v>1772.5000000000002</v>
      </c>
      <c r="P117" s="50"/>
      <c r="Q117" s="50">
        <f t="shared" si="45"/>
        <v>1477.5</v>
      </c>
      <c r="R117" s="50">
        <f t="shared" si="46"/>
        <v>1502.5</v>
      </c>
      <c r="S117" s="50">
        <f t="shared" si="47"/>
        <v>3822.5</v>
      </c>
      <c r="T117" s="50">
        <f t="shared" si="48"/>
        <v>23497.5</v>
      </c>
      <c r="U117" s="53" t="s">
        <v>50</v>
      </c>
    </row>
    <row r="118" spans="1:21" s="54" customFormat="1" x14ac:dyDescent="0.25">
      <c r="A118" s="46">
        <v>112</v>
      </c>
      <c r="B118" s="47"/>
      <c r="C118" s="47" t="s">
        <v>60</v>
      </c>
      <c r="D118" s="47" t="s">
        <v>1044</v>
      </c>
      <c r="E118" s="47" t="s">
        <v>51</v>
      </c>
      <c r="F118" s="47" t="s">
        <v>74</v>
      </c>
      <c r="G118" s="55" t="s">
        <v>1054</v>
      </c>
      <c r="H118" s="49">
        <v>25000</v>
      </c>
      <c r="I118" s="56">
        <v>0</v>
      </c>
      <c r="J118" s="50">
        <v>25</v>
      </c>
      <c r="K118" s="51">
        <v>717.5</v>
      </c>
      <c r="L118" s="52">
        <f t="shared" si="42"/>
        <v>1774.9999999999998</v>
      </c>
      <c r="M118" s="52">
        <f t="shared" si="43"/>
        <v>275</v>
      </c>
      <c r="N118" s="51">
        <v>760</v>
      </c>
      <c r="O118" s="50">
        <f t="shared" si="44"/>
        <v>1772.5000000000002</v>
      </c>
      <c r="P118" s="50"/>
      <c r="Q118" s="50">
        <f t="shared" si="45"/>
        <v>1477.5</v>
      </c>
      <c r="R118" s="50">
        <f t="shared" si="46"/>
        <v>1502.5</v>
      </c>
      <c r="S118" s="50">
        <f t="shared" si="47"/>
        <v>3822.5</v>
      </c>
      <c r="T118" s="50">
        <f t="shared" si="48"/>
        <v>23497.5</v>
      </c>
      <c r="U118" s="53" t="s">
        <v>50</v>
      </c>
    </row>
    <row r="119" spans="1:21" s="54" customFormat="1" x14ac:dyDescent="0.25">
      <c r="A119" s="46">
        <v>113</v>
      </c>
      <c r="B119" s="47"/>
      <c r="C119" s="47" t="s">
        <v>132</v>
      </c>
      <c r="D119" s="47" t="s">
        <v>1044</v>
      </c>
      <c r="E119" s="47" t="s">
        <v>51</v>
      </c>
      <c r="F119" s="47" t="s">
        <v>137</v>
      </c>
      <c r="G119" s="55" t="s">
        <v>1055</v>
      </c>
      <c r="H119" s="49">
        <v>25000</v>
      </c>
      <c r="I119" s="56">
        <v>0</v>
      </c>
      <c r="J119" s="50">
        <v>25</v>
      </c>
      <c r="K119" s="51">
        <v>717.5</v>
      </c>
      <c r="L119" s="52">
        <f>+H119*7.1%</f>
        <v>1774.9999999999998</v>
      </c>
      <c r="M119" s="52">
        <f>+H119*1.1%</f>
        <v>275</v>
      </c>
      <c r="N119" s="51">
        <v>760</v>
      </c>
      <c r="O119" s="50">
        <f>+H119*7.09%</f>
        <v>1772.5000000000002</v>
      </c>
      <c r="P119" s="50"/>
      <c r="Q119" s="50">
        <f>+K119+N119</f>
        <v>1477.5</v>
      </c>
      <c r="R119" s="50">
        <f>+I119+J119+K119+N119+P119</f>
        <v>1502.5</v>
      </c>
      <c r="S119" s="50">
        <f>+L119+M119+O119</f>
        <v>3822.5</v>
      </c>
      <c r="T119" s="50">
        <f>+H119-R119</f>
        <v>23497.5</v>
      </c>
      <c r="U119" s="53" t="s">
        <v>50</v>
      </c>
    </row>
    <row r="120" spans="1:21" s="54" customFormat="1" x14ac:dyDescent="0.25">
      <c r="A120" s="46">
        <v>114</v>
      </c>
      <c r="B120" s="47"/>
      <c r="C120" s="47" t="s">
        <v>155</v>
      </c>
      <c r="D120" s="47" t="s">
        <v>1044</v>
      </c>
      <c r="E120" s="47" t="s">
        <v>51</v>
      </c>
      <c r="F120" s="47" t="s">
        <v>156</v>
      </c>
      <c r="G120" s="55" t="s">
        <v>1054</v>
      </c>
      <c r="H120" s="49">
        <v>23000</v>
      </c>
      <c r="I120" s="56">
        <v>0</v>
      </c>
      <c r="J120" s="50">
        <v>25</v>
      </c>
      <c r="K120" s="51">
        <v>660.1</v>
      </c>
      <c r="L120" s="52">
        <f>+H120*7.1%</f>
        <v>1632.9999999999998</v>
      </c>
      <c r="M120" s="52">
        <f>+H120*1.1%</f>
        <v>253.00000000000003</v>
      </c>
      <c r="N120" s="51">
        <v>699.2</v>
      </c>
      <c r="O120" s="50">
        <f>+H120*7.09%</f>
        <v>1630.7</v>
      </c>
      <c r="P120" s="50"/>
      <c r="Q120" s="50">
        <f>+K120+N120</f>
        <v>1359.3000000000002</v>
      </c>
      <c r="R120" s="50">
        <f>+I120+J120+K120+N120+P120</f>
        <v>1384.3000000000002</v>
      </c>
      <c r="S120" s="50">
        <f>+L120+M120+O120</f>
        <v>3516.7</v>
      </c>
      <c r="T120" s="50">
        <f>+H120-R120</f>
        <v>21615.7</v>
      </c>
      <c r="U120" s="53" t="s">
        <v>50</v>
      </c>
    </row>
    <row r="121" spans="1:21" s="54" customFormat="1" x14ac:dyDescent="0.25">
      <c r="A121" s="46">
        <v>115</v>
      </c>
      <c r="B121" s="47"/>
      <c r="C121" s="47" t="s">
        <v>337</v>
      </c>
      <c r="D121" s="60" t="s">
        <v>1044</v>
      </c>
      <c r="E121" s="47" t="s">
        <v>51</v>
      </c>
      <c r="F121" s="47" t="s">
        <v>156</v>
      </c>
      <c r="G121" s="55" t="s">
        <v>1054</v>
      </c>
      <c r="H121" s="49">
        <v>23000</v>
      </c>
      <c r="I121" s="56">
        <v>0</v>
      </c>
      <c r="J121" s="50">
        <v>25</v>
      </c>
      <c r="K121" s="51">
        <v>660.1</v>
      </c>
      <c r="L121" s="52">
        <f>+H121*7.1%</f>
        <v>1632.9999999999998</v>
      </c>
      <c r="M121" s="52">
        <f>+H121*1.1%</f>
        <v>253.00000000000003</v>
      </c>
      <c r="N121" s="51">
        <v>699.2</v>
      </c>
      <c r="O121" s="50">
        <f>+H121*7.09%</f>
        <v>1630.7</v>
      </c>
      <c r="P121" s="50"/>
      <c r="Q121" s="50">
        <f>+K121+N121</f>
        <v>1359.3000000000002</v>
      </c>
      <c r="R121" s="50">
        <f>+I121+J121+K121+N121+P121</f>
        <v>1384.3000000000002</v>
      </c>
      <c r="S121" s="50">
        <f>+L121+M121+O121</f>
        <v>3516.7</v>
      </c>
      <c r="T121" s="50">
        <f>+H121-R121</f>
        <v>21615.7</v>
      </c>
      <c r="U121" s="53" t="s">
        <v>50</v>
      </c>
    </row>
    <row r="122" spans="1:21" s="54" customFormat="1" x14ac:dyDescent="0.25">
      <c r="A122" s="46">
        <v>116</v>
      </c>
      <c r="B122" s="47"/>
      <c r="C122" s="47" t="s">
        <v>152</v>
      </c>
      <c r="D122" s="47" t="s">
        <v>1044</v>
      </c>
      <c r="E122" s="47" t="s">
        <v>51</v>
      </c>
      <c r="F122" s="47" t="s">
        <v>156</v>
      </c>
      <c r="G122" s="55" t="s">
        <v>1054</v>
      </c>
      <c r="H122" s="49">
        <v>23000</v>
      </c>
      <c r="I122" s="56">
        <v>0</v>
      </c>
      <c r="J122" s="50">
        <v>25</v>
      </c>
      <c r="K122" s="51">
        <v>660.1</v>
      </c>
      <c r="L122" s="52">
        <f>+H122*7.1%</f>
        <v>1632.9999999999998</v>
      </c>
      <c r="M122" s="52">
        <f>+H122*1.1%</f>
        <v>253.00000000000003</v>
      </c>
      <c r="N122" s="51">
        <v>699.2</v>
      </c>
      <c r="O122" s="50">
        <f>+H122*7.09%</f>
        <v>1630.7</v>
      </c>
      <c r="P122" s="50"/>
      <c r="Q122" s="50">
        <f>+K122+N122</f>
        <v>1359.3000000000002</v>
      </c>
      <c r="R122" s="50">
        <f>+I122+J122+K122+N122+P122</f>
        <v>1384.3000000000002</v>
      </c>
      <c r="S122" s="50">
        <f>+L122+M122+O122</f>
        <v>3516.7</v>
      </c>
      <c r="T122" s="50">
        <f>+H122-R122</f>
        <v>21615.7</v>
      </c>
      <c r="U122" s="53" t="s">
        <v>50</v>
      </c>
    </row>
    <row r="123" spans="1:21" s="54" customFormat="1" x14ac:dyDescent="0.25">
      <c r="A123" s="46">
        <v>117</v>
      </c>
      <c r="B123" s="47"/>
      <c r="C123" s="47" t="s">
        <v>151</v>
      </c>
      <c r="D123" s="47" t="s">
        <v>1044</v>
      </c>
      <c r="E123" s="47" t="s">
        <v>51</v>
      </c>
      <c r="F123" s="47" t="s">
        <v>156</v>
      </c>
      <c r="G123" s="55" t="s">
        <v>1054</v>
      </c>
      <c r="H123" s="49">
        <v>23000</v>
      </c>
      <c r="I123" s="56">
        <v>0</v>
      </c>
      <c r="J123" s="50">
        <v>25</v>
      </c>
      <c r="K123" s="51">
        <v>660.1</v>
      </c>
      <c r="L123" s="52">
        <f>+H123*7.1%</f>
        <v>1632.9999999999998</v>
      </c>
      <c r="M123" s="52">
        <f>+H123*1.1%</f>
        <v>253.00000000000003</v>
      </c>
      <c r="N123" s="51">
        <v>699.2</v>
      </c>
      <c r="O123" s="50">
        <f>+H123*7.09%</f>
        <v>1630.7</v>
      </c>
      <c r="P123" s="50"/>
      <c r="Q123" s="50">
        <f>+K123+N123</f>
        <v>1359.3000000000002</v>
      </c>
      <c r="R123" s="50">
        <f>+I123+J123+K123+N123+P123</f>
        <v>1384.3000000000002</v>
      </c>
      <c r="S123" s="50">
        <f>+L123+M123+O123</f>
        <v>3516.7</v>
      </c>
      <c r="T123" s="50">
        <f>+H123-R123</f>
        <v>21615.7</v>
      </c>
      <c r="U123" s="53" t="s">
        <v>50</v>
      </c>
    </row>
    <row r="124" spans="1:21" s="54" customFormat="1" x14ac:dyDescent="0.25">
      <c r="A124" s="46">
        <v>118</v>
      </c>
      <c r="B124" s="47"/>
      <c r="C124" s="47" t="s">
        <v>53</v>
      </c>
      <c r="D124" s="47" t="s">
        <v>1044</v>
      </c>
      <c r="E124" s="47" t="s">
        <v>51</v>
      </c>
      <c r="F124" s="47" t="s">
        <v>71</v>
      </c>
      <c r="G124" s="55" t="s">
        <v>1054</v>
      </c>
      <c r="H124" s="49">
        <v>25000</v>
      </c>
      <c r="I124" s="56">
        <v>0</v>
      </c>
      <c r="J124" s="50">
        <v>25</v>
      </c>
      <c r="K124" s="51">
        <v>717.5</v>
      </c>
      <c r="L124" s="52">
        <f t="shared" si="42"/>
        <v>1774.9999999999998</v>
      </c>
      <c r="M124" s="52">
        <f t="shared" si="43"/>
        <v>275</v>
      </c>
      <c r="N124" s="51">
        <v>760</v>
      </c>
      <c r="O124" s="50">
        <f t="shared" si="44"/>
        <v>1772.5000000000002</v>
      </c>
      <c r="P124" s="50"/>
      <c r="Q124" s="50">
        <f t="shared" si="45"/>
        <v>1477.5</v>
      </c>
      <c r="R124" s="50">
        <f t="shared" si="46"/>
        <v>1502.5</v>
      </c>
      <c r="S124" s="50">
        <f t="shared" si="47"/>
        <v>3822.5</v>
      </c>
      <c r="T124" s="50">
        <f t="shared" si="48"/>
        <v>23497.5</v>
      </c>
      <c r="U124" s="53" t="s">
        <v>50</v>
      </c>
    </row>
    <row r="125" spans="1:21" s="54" customFormat="1" x14ac:dyDescent="0.25">
      <c r="A125" s="46">
        <v>119</v>
      </c>
      <c r="B125" s="47"/>
      <c r="C125" s="47" t="s">
        <v>55</v>
      </c>
      <c r="D125" s="47" t="s">
        <v>1045</v>
      </c>
      <c r="E125" s="47" t="s">
        <v>51</v>
      </c>
      <c r="F125" s="47" t="s">
        <v>71</v>
      </c>
      <c r="G125" s="55" t="s">
        <v>1055</v>
      </c>
      <c r="H125" s="49">
        <v>25000</v>
      </c>
      <c r="I125" s="56">
        <v>0</v>
      </c>
      <c r="J125" s="50">
        <v>25</v>
      </c>
      <c r="K125" s="51">
        <v>717.5</v>
      </c>
      <c r="L125" s="52">
        <f t="shared" si="42"/>
        <v>1774.9999999999998</v>
      </c>
      <c r="M125" s="52">
        <f t="shared" si="43"/>
        <v>275</v>
      </c>
      <c r="N125" s="51">
        <v>760</v>
      </c>
      <c r="O125" s="50">
        <f t="shared" si="44"/>
        <v>1772.5000000000002</v>
      </c>
      <c r="P125" s="50"/>
      <c r="Q125" s="50">
        <f t="shared" si="45"/>
        <v>1477.5</v>
      </c>
      <c r="R125" s="50">
        <f t="shared" si="46"/>
        <v>1502.5</v>
      </c>
      <c r="S125" s="50">
        <f t="shared" si="47"/>
        <v>3822.5</v>
      </c>
      <c r="T125" s="50">
        <f t="shared" si="48"/>
        <v>23497.5</v>
      </c>
      <c r="U125" s="53" t="s">
        <v>50</v>
      </c>
    </row>
    <row r="126" spans="1:21" s="54" customFormat="1" x14ac:dyDescent="0.25">
      <c r="A126" s="46">
        <v>120</v>
      </c>
      <c r="B126" s="47"/>
      <c r="C126" s="47" t="s">
        <v>52</v>
      </c>
      <c r="D126" s="47" t="s">
        <v>1044</v>
      </c>
      <c r="E126" s="47" t="s">
        <v>51</v>
      </c>
      <c r="F126" s="47" t="s">
        <v>72</v>
      </c>
      <c r="G126" s="55" t="s">
        <v>1054</v>
      </c>
      <c r="H126" s="49">
        <v>25000</v>
      </c>
      <c r="I126" s="56">
        <v>0</v>
      </c>
      <c r="J126" s="50">
        <v>25</v>
      </c>
      <c r="K126" s="51">
        <v>717.5</v>
      </c>
      <c r="L126" s="52">
        <f t="shared" ref="L126" si="49">+H126*7.1%</f>
        <v>1774.9999999999998</v>
      </c>
      <c r="M126" s="52">
        <f t="shared" ref="M126" si="50">+H126*1.1%</f>
        <v>275</v>
      </c>
      <c r="N126" s="51">
        <v>760</v>
      </c>
      <c r="O126" s="50">
        <f t="shared" ref="O126" si="51">+H126*7.09%</f>
        <v>1772.5000000000002</v>
      </c>
      <c r="P126" s="50"/>
      <c r="Q126" s="50">
        <f t="shared" ref="Q126" si="52">+K126+N126</f>
        <v>1477.5</v>
      </c>
      <c r="R126" s="50">
        <f t="shared" ref="R126" si="53">+I126+J126+K126+N126+P126</f>
        <v>1502.5</v>
      </c>
      <c r="S126" s="50">
        <f t="shared" ref="S126" si="54">+L126+M126+O126</f>
        <v>3822.5</v>
      </c>
      <c r="T126" s="50">
        <f t="shared" ref="T126" si="55">+H126-R126</f>
        <v>23497.5</v>
      </c>
      <c r="U126" s="53" t="s">
        <v>50</v>
      </c>
    </row>
    <row r="127" spans="1:21" s="54" customFormat="1" x14ac:dyDescent="0.25">
      <c r="A127" s="46">
        <v>121</v>
      </c>
      <c r="B127" s="47"/>
      <c r="C127" s="47" t="s">
        <v>58</v>
      </c>
      <c r="D127" s="47" t="s">
        <v>1044</v>
      </c>
      <c r="E127" s="47" t="s">
        <v>51</v>
      </c>
      <c r="F127" s="47" t="s">
        <v>72</v>
      </c>
      <c r="G127" s="55" t="s">
        <v>1054</v>
      </c>
      <c r="H127" s="49">
        <v>25000</v>
      </c>
      <c r="I127" s="56">
        <v>0</v>
      </c>
      <c r="J127" s="50">
        <v>25</v>
      </c>
      <c r="K127" s="51">
        <v>717.5</v>
      </c>
      <c r="L127" s="52">
        <f t="shared" ref="L127:L164" si="56">+H127*7.1%</f>
        <v>1774.9999999999998</v>
      </c>
      <c r="M127" s="52">
        <f t="shared" ref="M127:M164" si="57">+H127*1.1%</f>
        <v>275</v>
      </c>
      <c r="N127" s="51">
        <v>760</v>
      </c>
      <c r="O127" s="50">
        <f t="shared" ref="O127:O164" si="58">+H127*7.09%</f>
        <v>1772.5000000000002</v>
      </c>
      <c r="P127" s="50"/>
      <c r="Q127" s="50">
        <f t="shared" ref="Q127:Q164" si="59">+K127+N127</f>
        <v>1477.5</v>
      </c>
      <c r="R127" s="50">
        <f t="shared" ref="R127:R164" si="60">+I127+J127+K127+N127+P127</f>
        <v>1502.5</v>
      </c>
      <c r="S127" s="50">
        <f t="shared" ref="S127:S164" si="61">+L127+M127+O127</f>
        <v>3822.5</v>
      </c>
      <c r="T127" s="50">
        <f t="shared" ref="T127:T164" si="62">+H127-R127</f>
        <v>23497.5</v>
      </c>
      <c r="U127" s="53" t="s">
        <v>50</v>
      </c>
    </row>
    <row r="128" spans="1:21" s="54" customFormat="1" x14ac:dyDescent="0.25">
      <c r="A128" s="46">
        <v>122</v>
      </c>
      <c r="B128" s="47"/>
      <c r="C128" s="47" t="s">
        <v>62</v>
      </c>
      <c r="D128" s="47" t="s">
        <v>1044</v>
      </c>
      <c r="E128" s="47" t="s">
        <v>51</v>
      </c>
      <c r="F128" s="47" t="s">
        <v>72</v>
      </c>
      <c r="G128" s="55" t="s">
        <v>1055</v>
      </c>
      <c r="H128" s="49">
        <v>25000</v>
      </c>
      <c r="I128" s="56">
        <v>0</v>
      </c>
      <c r="J128" s="50">
        <v>25</v>
      </c>
      <c r="K128" s="51">
        <v>717.5</v>
      </c>
      <c r="L128" s="52">
        <f t="shared" si="56"/>
        <v>1774.9999999999998</v>
      </c>
      <c r="M128" s="52">
        <f t="shared" si="57"/>
        <v>275</v>
      </c>
      <c r="N128" s="51">
        <v>760</v>
      </c>
      <c r="O128" s="50">
        <f t="shared" si="58"/>
        <v>1772.5000000000002</v>
      </c>
      <c r="P128" s="50"/>
      <c r="Q128" s="50">
        <f t="shared" si="59"/>
        <v>1477.5</v>
      </c>
      <c r="R128" s="50">
        <f t="shared" si="60"/>
        <v>1502.5</v>
      </c>
      <c r="S128" s="50">
        <f t="shared" si="61"/>
        <v>3822.5</v>
      </c>
      <c r="T128" s="50">
        <f t="shared" si="62"/>
        <v>23497.5</v>
      </c>
      <c r="U128" s="53" t="s">
        <v>50</v>
      </c>
    </row>
    <row r="129" spans="1:21" s="54" customFormat="1" x14ac:dyDescent="0.25">
      <c r="A129" s="46">
        <v>123</v>
      </c>
      <c r="B129" s="47"/>
      <c r="C129" s="47" t="s">
        <v>54</v>
      </c>
      <c r="D129" s="47" t="s">
        <v>1045</v>
      </c>
      <c r="E129" s="47" t="s">
        <v>51</v>
      </c>
      <c r="F129" s="47" t="s">
        <v>42</v>
      </c>
      <c r="G129" s="55" t="s">
        <v>1055</v>
      </c>
      <c r="H129" s="49">
        <v>25000</v>
      </c>
      <c r="I129" s="56">
        <v>0</v>
      </c>
      <c r="J129" s="50">
        <v>25</v>
      </c>
      <c r="K129" s="51">
        <v>717.5</v>
      </c>
      <c r="L129" s="52">
        <f t="shared" si="56"/>
        <v>1774.9999999999998</v>
      </c>
      <c r="M129" s="52">
        <f t="shared" si="57"/>
        <v>275</v>
      </c>
      <c r="N129" s="51">
        <v>760</v>
      </c>
      <c r="O129" s="50">
        <f t="shared" si="58"/>
        <v>1772.5000000000002</v>
      </c>
      <c r="P129" s="50"/>
      <c r="Q129" s="50">
        <f t="shared" si="59"/>
        <v>1477.5</v>
      </c>
      <c r="R129" s="50">
        <f t="shared" si="60"/>
        <v>1502.5</v>
      </c>
      <c r="S129" s="50">
        <f t="shared" si="61"/>
        <v>3822.5</v>
      </c>
      <c r="T129" s="50">
        <f t="shared" si="62"/>
        <v>23497.5</v>
      </c>
      <c r="U129" s="53" t="s">
        <v>50</v>
      </c>
    </row>
    <row r="130" spans="1:21" s="54" customFormat="1" x14ac:dyDescent="0.25">
      <c r="A130" s="46">
        <v>124</v>
      </c>
      <c r="B130" s="47"/>
      <c r="C130" s="47" t="s">
        <v>59</v>
      </c>
      <c r="D130" s="47" t="s">
        <v>1044</v>
      </c>
      <c r="E130" s="47" t="s">
        <v>51</v>
      </c>
      <c r="F130" s="47" t="s">
        <v>42</v>
      </c>
      <c r="G130" s="55" t="s">
        <v>1054</v>
      </c>
      <c r="H130" s="49">
        <v>25000</v>
      </c>
      <c r="I130" s="56">
        <v>0</v>
      </c>
      <c r="J130" s="50">
        <v>25</v>
      </c>
      <c r="K130" s="51">
        <v>717.5</v>
      </c>
      <c r="L130" s="52">
        <f t="shared" si="56"/>
        <v>1774.9999999999998</v>
      </c>
      <c r="M130" s="52">
        <f t="shared" si="57"/>
        <v>275</v>
      </c>
      <c r="N130" s="51">
        <v>760</v>
      </c>
      <c r="O130" s="50">
        <f t="shared" si="58"/>
        <v>1772.5000000000002</v>
      </c>
      <c r="P130" s="50"/>
      <c r="Q130" s="50">
        <f t="shared" si="59"/>
        <v>1477.5</v>
      </c>
      <c r="R130" s="50">
        <f t="shared" si="60"/>
        <v>1502.5</v>
      </c>
      <c r="S130" s="50">
        <f t="shared" si="61"/>
        <v>3822.5</v>
      </c>
      <c r="T130" s="50">
        <f t="shared" si="62"/>
        <v>23497.5</v>
      </c>
      <c r="U130" s="53" t="s">
        <v>50</v>
      </c>
    </row>
    <row r="131" spans="1:21" s="54" customFormat="1" x14ac:dyDescent="0.25">
      <c r="A131" s="46">
        <v>125</v>
      </c>
      <c r="B131" s="47"/>
      <c r="C131" s="47" t="s">
        <v>61</v>
      </c>
      <c r="D131" s="47" t="s">
        <v>1045</v>
      </c>
      <c r="E131" s="47" t="s">
        <v>51</v>
      </c>
      <c r="F131" s="47" t="s">
        <v>42</v>
      </c>
      <c r="G131" s="55" t="s">
        <v>1055</v>
      </c>
      <c r="H131" s="49">
        <v>25000</v>
      </c>
      <c r="I131" s="56">
        <v>0</v>
      </c>
      <c r="J131" s="50">
        <v>25</v>
      </c>
      <c r="K131" s="51">
        <v>717.5</v>
      </c>
      <c r="L131" s="52">
        <f t="shared" si="56"/>
        <v>1774.9999999999998</v>
      </c>
      <c r="M131" s="52">
        <f t="shared" si="57"/>
        <v>275</v>
      </c>
      <c r="N131" s="51">
        <v>760</v>
      </c>
      <c r="O131" s="50">
        <f t="shared" si="58"/>
        <v>1772.5000000000002</v>
      </c>
      <c r="P131" s="50"/>
      <c r="Q131" s="50">
        <f t="shared" si="59"/>
        <v>1477.5</v>
      </c>
      <c r="R131" s="50">
        <f t="shared" si="60"/>
        <v>1502.5</v>
      </c>
      <c r="S131" s="50">
        <f t="shared" si="61"/>
        <v>3822.5</v>
      </c>
      <c r="T131" s="50">
        <f t="shared" si="62"/>
        <v>23497.5</v>
      </c>
      <c r="U131" s="53" t="s">
        <v>50</v>
      </c>
    </row>
    <row r="132" spans="1:21" s="54" customFormat="1" x14ac:dyDescent="0.25">
      <c r="A132" s="46">
        <v>126</v>
      </c>
      <c r="B132" s="47"/>
      <c r="C132" s="47" t="s">
        <v>63</v>
      </c>
      <c r="D132" s="47" t="s">
        <v>1044</v>
      </c>
      <c r="E132" s="47" t="s">
        <v>51</v>
      </c>
      <c r="F132" s="47" t="s">
        <v>42</v>
      </c>
      <c r="G132" s="55" t="s">
        <v>1054</v>
      </c>
      <c r="H132" s="49">
        <v>25000</v>
      </c>
      <c r="I132" s="56">
        <v>0</v>
      </c>
      <c r="J132" s="50">
        <v>25</v>
      </c>
      <c r="K132" s="51">
        <v>717.5</v>
      </c>
      <c r="L132" s="52">
        <f t="shared" si="56"/>
        <v>1774.9999999999998</v>
      </c>
      <c r="M132" s="52">
        <f t="shared" si="57"/>
        <v>275</v>
      </c>
      <c r="N132" s="51">
        <v>760</v>
      </c>
      <c r="O132" s="50">
        <f t="shared" si="58"/>
        <v>1772.5000000000002</v>
      </c>
      <c r="P132" s="50"/>
      <c r="Q132" s="50">
        <f t="shared" si="59"/>
        <v>1477.5</v>
      </c>
      <c r="R132" s="50">
        <f t="shared" si="60"/>
        <v>1502.5</v>
      </c>
      <c r="S132" s="50">
        <f t="shared" si="61"/>
        <v>3822.5</v>
      </c>
      <c r="T132" s="50">
        <f t="shared" si="62"/>
        <v>23497.5</v>
      </c>
      <c r="U132" s="53" t="s">
        <v>50</v>
      </c>
    </row>
    <row r="133" spans="1:21" s="54" customFormat="1" x14ac:dyDescent="0.25">
      <c r="A133" s="46">
        <v>127</v>
      </c>
      <c r="B133" s="47"/>
      <c r="C133" s="47" t="s">
        <v>65</v>
      </c>
      <c r="D133" s="47" t="s">
        <v>1045</v>
      </c>
      <c r="E133" s="47" t="s">
        <v>51</v>
      </c>
      <c r="F133" s="47" t="s">
        <v>42</v>
      </c>
      <c r="G133" s="55" t="s">
        <v>1055</v>
      </c>
      <c r="H133" s="49">
        <v>25000</v>
      </c>
      <c r="I133" s="56">
        <v>0</v>
      </c>
      <c r="J133" s="50">
        <v>25</v>
      </c>
      <c r="K133" s="51">
        <v>717.5</v>
      </c>
      <c r="L133" s="52">
        <f t="shared" si="56"/>
        <v>1774.9999999999998</v>
      </c>
      <c r="M133" s="52">
        <f t="shared" si="57"/>
        <v>275</v>
      </c>
      <c r="N133" s="51">
        <v>760</v>
      </c>
      <c r="O133" s="50">
        <f t="shared" si="58"/>
        <v>1772.5000000000002</v>
      </c>
      <c r="P133" s="50"/>
      <c r="Q133" s="50">
        <f t="shared" si="59"/>
        <v>1477.5</v>
      </c>
      <c r="R133" s="50">
        <f t="shared" si="60"/>
        <v>1502.5</v>
      </c>
      <c r="S133" s="50">
        <f t="shared" si="61"/>
        <v>3822.5</v>
      </c>
      <c r="T133" s="50">
        <f t="shared" si="62"/>
        <v>23497.5</v>
      </c>
      <c r="U133" s="53" t="s">
        <v>50</v>
      </c>
    </row>
    <row r="134" spans="1:21" s="54" customFormat="1" x14ac:dyDescent="0.25">
      <c r="A134" s="46">
        <v>128</v>
      </c>
      <c r="B134" s="47"/>
      <c r="C134" s="47" t="s">
        <v>1012</v>
      </c>
      <c r="D134" s="47" t="s">
        <v>1044</v>
      </c>
      <c r="E134" s="47" t="s">
        <v>51</v>
      </c>
      <c r="F134" s="47" t="s">
        <v>42</v>
      </c>
      <c r="G134" s="55" t="s">
        <v>1054</v>
      </c>
      <c r="H134" s="49">
        <v>25000</v>
      </c>
      <c r="I134" s="56">
        <v>0</v>
      </c>
      <c r="J134" s="50">
        <v>25</v>
      </c>
      <c r="K134" s="51">
        <v>717.5</v>
      </c>
      <c r="L134" s="52">
        <f t="shared" si="56"/>
        <v>1774.9999999999998</v>
      </c>
      <c r="M134" s="52">
        <f t="shared" si="57"/>
        <v>275</v>
      </c>
      <c r="N134" s="52">
        <v>760</v>
      </c>
      <c r="O134" s="50">
        <f t="shared" si="58"/>
        <v>1772.5000000000002</v>
      </c>
      <c r="P134" s="50"/>
      <c r="Q134" s="50">
        <f t="shared" si="59"/>
        <v>1477.5</v>
      </c>
      <c r="R134" s="50">
        <f t="shared" si="60"/>
        <v>1502.5</v>
      </c>
      <c r="S134" s="50">
        <f t="shared" si="61"/>
        <v>3822.5</v>
      </c>
      <c r="T134" s="50">
        <f t="shared" si="62"/>
        <v>23497.5</v>
      </c>
      <c r="U134" s="53" t="s">
        <v>50</v>
      </c>
    </row>
    <row r="135" spans="1:21" s="54" customFormat="1" x14ac:dyDescent="0.25">
      <c r="A135" s="46">
        <v>129</v>
      </c>
      <c r="B135" s="47"/>
      <c r="C135" s="47" t="s">
        <v>68</v>
      </c>
      <c r="D135" s="47" t="s">
        <v>1044</v>
      </c>
      <c r="E135" s="47" t="s">
        <v>51</v>
      </c>
      <c r="F135" s="47" t="s">
        <v>77</v>
      </c>
      <c r="G135" s="55" t="s">
        <v>1054</v>
      </c>
      <c r="H135" s="49">
        <v>25000</v>
      </c>
      <c r="I135" s="56">
        <v>0</v>
      </c>
      <c r="J135" s="50">
        <v>25</v>
      </c>
      <c r="K135" s="51">
        <v>717.5</v>
      </c>
      <c r="L135" s="52">
        <f t="shared" si="56"/>
        <v>1774.9999999999998</v>
      </c>
      <c r="M135" s="52">
        <f t="shared" si="57"/>
        <v>275</v>
      </c>
      <c r="N135" s="51">
        <v>760</v>
      </c>
      <c r="O135" s="50">
        <f t="shared" si="58"/>
        <v>1772.5000000000002</v>
      </c>
      <c r="P135" s="50"/>
      <c r="Q135" s="50">
        <f t="shared" si="59"/>
        <v>1477.5</v>
      </c>
      <c r="R135" s="50">
        <f t="shared" si="60"/>
        <v>1502.5</v>
      </c>
      <c r="S135" s="50">
        <f t="shared" si="61"/>
        <v>3822.5</v>
      </c>
      <c r="T135" s="50">
        <f t="shared" si="62"/>
        <v>23497.5</v>
      </c>
      <c r="U135" s="53" t="s">
        <v>50</v>
      </c>
    </row>
    <row r="136" spans="1:21" s="54" customFormat="1" x14ac:dyDescent="0.25">
      <c r="A136" s="46">
        <v>130</v>
      </c>
      <c r="B136" s="47"/>
      <c r="C136" s="47" t="s">
        <v>69</v>
      </c>
      <c r="D136" s="47" t="s">
        <v>1044</v>
      </c>
      <c r="E136" s="47" t="s">
        <v>51</v>
      </c>
      <c r="F136" s="47" t="s">
        <v>77</v>
      </c>
      <c r="G136" s="55" t="s">
        <v>1054</v>
      </c>
      <c r="H136" s="49">
        <v>30000</v>
      </c>
      <c r="I136" s="56">
        <v>0</v>
      </c>
      <c r="J136" s="50">
        <v>25</v>
      </c>
      <c r="K136" s="51">
        <v>861</v>
      </c>
      <c r="L136" s="52">
        <f t="shared" si="56"/>
        <v>2130</v>
      </c>
      <c r="M136" s="52">
        <f t="shared" si="57"/>
        <v>330.00000000000006</v>
      </c>
      <c r="N136" s="51">
        <v>912</v>
      </c>
      <c r="O136" s="50">
        <f t="shared" si="58"/>
        <v>2127</v>
      </c>
      <c r="P136" s="50"/>
      <c r="Q136" s="50">
        <f t="shared" si="59"/>
        <v>1773</v>
      </c>
      <c r="R136" s="50">
        <f t="shared" si="60"/>
        <v>1798</v>
      </c>
      <c r="S136" s="50">
        <f t="shared" si="61"/>
        <v>4587</v>
      </c>
      <c r="T136" s="50">
        <f t="shared" si="62"/>
        <v>28202</v>
      </c>
      <c r="U136" s="53" t="s">
        <v>50</v>
      </c>
    </row>
    <row r="137" spans="1:21" s="54" customFormat="1" x14ac:dyDescent="0.25">
      <c r="A137" s="46">
        <v>131</v>
      </c>
      <c r="B137" s="47"/>
      <c r="C137" s="47" t="s">
        <v>878</v>
      </c>
      <c r="D137" s="47" t="s">
        <v>1045</v>
      </c>
      <c r="E137" s="47" t="s">
        <v>51</v>
      </c>
      <c r="F137" s="47" t="s">
        <v>77</v>
      </c>
      <c r="G137" s="55" t="s">
        <v>1054</v>
      </c>
      <c r="H137" s="69">
        <v>25000</v>
      </c>
      <c r="I137" s="70">
        <v>0</v>
      </c>
      <c r="J137" s="71">
        <v>25</v>
      </c>
      <c r="K137" s="72">
        <v>717.5</v>
      </c>
      <c r="L137" s="73">
        <f t="shared" si="56"/>
        <v>1774.9999999999998</v>
      </c>
      <c r="M137" s="73">
        <f t="shared" si="57"/>
        <v>275</v>
      </c>
      <c r="N137" s="72">
        <v>760</v>
      </c>
      <c r="O137" s="71">
        <f t="shared" si="58"/>
        <v>1772.5000000000002</v>
      </c>
      <c r="P137" s="71"/>
      <c r="Q137" s="71">
        <f t="shared" si="59"/>
        <v>1477.5</v>
      </c>
      <c r="R137" s="50">
        <f t="shared" si="60"/>
        <v>1502.5</v>
      </c>
      <c r="S137" s="71">
        <f t="shared" si="61"/>
        <v>3822.5</v>
      </c>
      <c r="T137" s="71">
        <f t="shared" si="62"/>
        <v>23497.5</v>
      </c>
      <c r="U137" s="53" t="s">
        <v>50</v>
      </c>
    </row>
    <row r="138" spans="1:21" s="54" customFormat="1" x14ac:dyDescent="0.25">
      <c r="A138" s="46">
        <v>132</v>
      </c>
      <c r="B138" s="47"/>
      <c r="C138" s="47" t="s">
        <v>56</v>
      </c>
      <c r="D138" s="47" t="s">
        <v>1044</v>
      </c>
      <c r="E138" s="47" t="s">
        <v>51</v>
      </c>
      <c r="F138" s="47" t="s">
        <v>73</v>
      </c>
      <c r="G138" s="55" t="s">
        <v>1055</v>
      </c>
      <c r="H138" s="49">
        <v>16500</v>
      </c>
      <c r="I138" s="56">
        <v>0</v>
      </c>
      <c r="J138" s="50">
        <v>25</v>
      </c>
      <c r="K138" s="51">
        <v>473.55</v>
      </c>
      <c r="L138" s="52">
        <f t="shared" si="56"/>
        <v>1171.5</v>
      </c>
      <c r="M138" s="52">
        <f t="shared" si="57"/>
        <v>181.50000000000003</v>
      </c>
      <c r="N138" s="51">
        <v>501.6</v>
      </c>
      <c r="O138" s="50">
        <f t="shared" si="58"/>
        <v>1169.8500000000001</v>
      </c>
      <c r="P138" s="50"/>
      <c r="Q138" s="50">
        <f t="shared" si="59"/>
        <v>975.15000000000009</v>
      </c>
      <c r="R138" s="50">
        <f t="shared" si="60"/>
        <v>1000.1500000000001</v>
      </c>
      <c r="S138" s="50">
        <f t="shared" si="61"/>
        <v>2522.8500000000004</v>
      </c>
      <c r="T138" s="50">
        <f t="shared" si="62"/>
        <v>15499.85</v>
      </c>
      <c r="U138" s="53" t="s">
        <v>50</v>
      </c>
    </row>
    <row r="139" spans="1:21" s="54" customFormat="1" x14ac:dyDescent="0.25">
      <c r="A139" s="46">
        <v>133</v>
      </c>
      <c r="B139" s="47"/>
      <c r="C139" s="47" t="s">
        <v>66</v>
      </c>
      <c r="D139" s="47" t="s">
        <v>1044</v>
      </c>
      <c r="E139" s="47" t="s">
        <v>51</v>
      </c>
      <c r="F139" s="47" t="s">
        <v>76</v>
      </c>
      <c r="G139" s="55" t="s">
        <v>1048</v>
      </c>
      <c r="H139" s="49">
        <v>16500</v>
      </c>
      <c r="I139" s="56">
        <v>0</v>
      </c>
      <c r="J139" s="50">
        <v>25</v>
      </c>
      <c r="K139" s="51">
        <v>473.55</v>
      </c>
      <c r="L139" s="52">
        <f t="shared" si="56"/>
        <v>1171.5</v>
      </c>
      <c r="M139" s="52">
        <f t="shared" si="57"/>
        <v>181.50000000000003</v>
      </c>
      <c r="N139" s="51">
        <v>501.6</v>
      </c>
      <c r="O139" s="50">
        <f t="shared" si="58"/>
        <v>1169.8500000000001</v>
      </c>
      <c r="P139" s="50"/>
      <c r="Q139" s="50">
        <f t="shared" si="59"/>
        <v>975.15000000000009</v>
      </c>
      <c r="R139" s="50">
        <f t="shared" si="60"/>
        <v>1000.1500000000001</v>
      </c>
      <c r="S139" s="50">
        <f t="shared" si="61"/>
        <v>2522.8500000000004</v>
      </c>
      <c r="T139" s="50">
        <f t="shared" si="62"/>
        <v>15499.85</v>
      </c>
      <c r="U139" s="53" t="s">
        <v>50</v>
      </c>
    </row>
    <row r="140" spans="1:21" s="54" customFormat="1" x14ac:dyDescent="0.25">
      <c r="A140" s="46">
        <v>134</v>
      </c>
      <c r="B140" s="47"/>
      <c r="C140" s="47" t="s">
        <v>67</v>
      </c>
      <c r="D140" s="47" t="s">
        <v>1045</v>
      </c>
      <c r="E140" s="47" t="s">
        <v>51</v>
      </c>
      <c r="F140" s="47" t="s">
        <v>78</v>
      </c>
      <c r="G140" s="55" t="s">
        <v>1048</v>
      </c>
      <c r="H140" s="49">
        <v>15000</v>
      </c>
      <c r="I140" s="56">
        <v>0</v>
      </c>
      <c r="J140" s="50">
        <v>25</v>
      </c>
      <c r="K140" s="51">
        <v>430.5</v>
      </c>
      <c r="L140" s="52">
        <f t="shared" si="56"/>
        <v>1065</v>
      </c>
      <c r="M140" s="52">
        <f t="shared" si="57"/>
        <v>165.00000000000003</v>
      </c>
      <c r="N140" s="51">
        <v>456</v>
      </c>
      <c r="O140" s="50">
        <f t="shared" si="58"/>
        <v>1063.5</v>
      </c>
      <c r="P140" s="50"/>
      <c r="Q140" s="50">
        <f t="shared" si="59"/>
        <v>886.5</v>
      </c>
      <c r="R140" s="50">
        <f t="shared" si="60"/>
        <v>911.5</v>
      </c>
      <c r="S140" s="50">
        <f t="shared" si="61"/>
        <v>2293.5</v>
      </c>
      <c r="T140" s="50">
        <f t="shared" si="62"/>
        <v>14088.5</v>
      </c>
      <c r="U140" s="53" t="s">
        <v>50</v>
      </c>
    </row>
    <row r="141" spans="1:21" s="54" customFormat="1" x14ac:dyDescent="0.25">
      <c r="A141" s="46">
        <v>135</v>
      </c>
      <c r="B141" s="47"/>
      <c r="C141" s="47" t="s">
        <v>281</v>
      </c>
      <c r="D141" s="47" t="s">
        <v>1044</v>
      </c>
      <c r="E141" s="47" t="s">
        <v>284</v>
      </c>
      <c r="F141" s="47" t="s">
        <v>286</v>
      </c>
      <c r="G141" s="55" t="s">
        <v>1055</v>
      </c>
      <c r="H141" s="49">
        <v>65000</v>
      </c>
      <c r="I141" s="49">
        <v>4157.55</v>
      </c>
      <c r="J141" s="50">
        <v>25</v>
      </c>
      <c r="K141" s="51">
        <v>1865.5</v>
      </c>
      <c r="L141" s="52">
        <f t="shared" si="56"/>
        <v>4615</v>
      </c>
      <c r="M141" s="52">
        <f t="shared" si="57"/>
        <v>715.00000000000011</v>
      </c>
      <c r="N141" s="51">
        <v>1976</v>
      </c>
      <c r="O141" s="50">
        <f t="shared" si="58"/>
        <v>4608.5</v>
      </c>
      <c r="P141" s="50"/>
      <c r="Q141" s="50">
        <f t="shared" si="59"/>
        <v>3841.5</v>
      </c>
      <c r="R141" s="50">
        <f t="shared" si="60"/>
        <v>8024.05</v>
      </c>
      <c r="S141" s="50">
        <f t="shared" si="61"/>
        <v>9938.5</v>
      </c>
      <c r="T141" s="50">
        <f t="shared" si="62"/>
        <v>56975.95</v>
      </c>
      <c r="U141" s="53" t="s">
        <v>50</v>
      </c>
    </row>
    <row r="142" spans="1:21" s="54" customFormat="1" x14ac:dyDescent="0.25">
      <c r="A142" s="46">
        <v>136</v>
      </c>
      <c r="B142" s="47"/>
      <c r="C142" s="47" t="s">
        <v>279</v>
      </c>
      <c r="D142" s="47" t="s">
        <v>1045</v>
      </c>
      <c r="E142" s="47" t="s">
        <v>284</v>
      </c>
      <c r="F142" s="47" t="s">
        <v>285</v>
      </c>
      <c r="G142" s="55" t="s">
        <v>1054</v>
      </c>
      <c r="H142" s="49">
        <v>33000</v>
      </c>
      <c r="I142" s="56">
        <v>0</v>
      </c>
      <c r="J142" s="50">
        <v>25</v>
      </c>
      <c r="K142" s="51">
        <v>947.1</v>
      </c>
      <c r="L142" s="52">
        <f t="shared" si="56"/>
        <v>2343</v>
      </c>
      <c r="M142" s="52">
        <f t="shared" si="57"/>
        <v>363.00000000000006</v>
      </c>
      <c r="N142" s="51">
        <v>1003.2</v>
      </c>
      <c r="O142" s="50">
        <f t="shared" si="58"/>
        <v>2339.7000000000003</v>
      </c>
      <c r="P142" s="50"/>
      <c r="Q142" s="50">
        <f t="shared" si="59"/>
        <v>1950.3000000000002</v>
      </c>
      <c r="R142" s="50">
        <f t="shared" si="60"/>
        <v>1975.3000000000002</v>
      </c>
      <c r="S142" s="50">
        <f t="shared" si="61"/>
        <v>5045.7000000000007</v>
      </c>
      <c r="T142" s="50">
        <f t="shared" si="62"/>
        <v>31024.7</v>
      </c>
      <c r="U142" s="53" t="s">
        <v>50</v>
      </c>
    </row>
    <row r="143" spans="1:21" s="54" customFormat="1" x14ac:dyDescent="0.25">
      <c r="A143" s="46">
        <v>137</v>
      </c>
      <c r="B143" s="47"/>
      <c r="C143" s="47" t="s">
        <v>282</v>
      </c>
      <c r="D143" s="47" t="s">
        <v>1044</v>
      </c>
      <c r="E143" s="47" t="s">
        <v>284</v>
      </c>
      <c r="F143" s="47" t="s">
        <v>178</v>
      </c>
      <c r="G143" s="55" t="s">
        <v>1055</v>
      </c>
      <c r="H143" s="49">
        <v>53000</v>
      </c>
      <c r="I143" s="49">
        <v>1872.37</v>
      </c>
      <c r="J143" s="50">
        <v>25</v>
      </c>
      <c r="K143" s="51">
        <v>1521.1</v>
      </c>
      <c r="L143" s="52">
        <f t="shared" si="56"/>
        <v>3762.9999999999995</v>
      </c>
      <c r="M143" s="52">
        <f t="shared" si="57"/>
        <v>583.00000000000011</v>
      </c>
      <c r="N143" s="51">
        <v>1611.2</v>
      </c>
      <c r="O143" s="50">
        <f t="shared" si="58"/>
        <v>3757.7000000000003</v>
      </c>
      <c r="P143" s="50"/>
      <c r="Q143" s="50">
        <f t="shared" si="59"/>
        <v>3132.3</v>
      </c>
      <c r="R143" s="50">
        <f t="shared" si="60"/>
        <v>5029.67</v>
      </c>
      <c r="S143" s="50">
        <f t="shared" si="61"/>
        <v>8103.7000000000007</v>
      </c>
      <c r="T143" s="50">
        <f t="shared" si="62"/>
        <v>47970.33</v>
      </c>
      <c r="U143" s="53" t="s">
        <v>50</v>
      </c>
    </row>
    <row r="144" spans="1:21" s="54" customFormat="1" x14ac:dyDescent="0.25">
      <c r="A144" s="46">
        <v>138</v>
      </c>
      <c r="B144" s="47"/>
      <c r="C144" s="47" t="s">
        <v>280</v>
      </c>
      <c r="D144" s="47" t="s">
        <v>1044</v>
      </c>
      <c r="E144" s="47" t="s">
        <v>284</v>
      </c>
      <c r="F144" s="47" t="s">
        <v>178</v>
      </c>
      <c r="G144" s="55" t="s">
        <v>1055</v>
      </c>
      <c r="H144" s="49">
        <v>40000</v>
      </c>
      <c r="I144" s="56">
        <v>442.65</v>
      </c>
      <c r="J144" s="50">
        <v>25</v>
      </c>
      <c r="K144" s="51">
        <v>1148</v>
      </c>
      <c r="L144" s="52">
        <f t="shared" si="56"/>
        <v>2839.9999999999995</v>
      </c>
      <c r="M144" s="52">
        <f t="shared" si="57"/>
        <v>440.00000000000006</v>
      </c>
      <c r="N144" s="51">
        <v>1216</v>
      </c>
      <c r="O144" s="50">
        <f t="shared" si="58"/>
        <v>2836</v>
      </c>
      <c r="P144" s="50"/>
      <c r="Q144" s="50">
        <f t="shared" si="59"/>
        <v>2364</v>
      </c>
      <c r="R144" s="50">
        <f t="shared" si="60"/>
        <v>2831.65</v>
      </c>
      <c r="S144" s="50">
        <f t="shared" si="61"/>
        <v>6116</v>
      </c>
      <c r="T144" s="50">
        <f t="shared" si="62"/>
        <v>37168.35</v>
      </c>
      <c r="U144" s="53" t="s">
        <v>50</v>
      </c>
    </row>
    <row r="145" spans="1:21" s="54" customFormat="1" x14ac:dyDescent="0.25">
      <c r="A145" s="46">
        <v>139</v>
      </c>
      <c r="B145" s="47"/>
      <c r="C145" s="47" t="s">
        <v>277</v>
      </c>
      <c r="D145" s="47" t="s">
        <v>1044</v>
      </c>
      <c r="E145" s="47" t="s">
        <v>284</v>
      </c>
      <c r="F145" s="47" t="s">
        <v>42</v>
      </c>
      <c r="G145" s="55" t="s">
        <v>1054</v>
      </c>
      <c r="H145" s="49">
        <v>45000</v>
      </c>
      <c r="I145" s="56">
        <v>1148.33</v>
      </c>
      <c r="J145" s="50">
        <v>25</v>
      </c>
      <c r="K145" s="51">
        <v>1291.5</v>
      </c>
      <c r="L145" s="52">
        <f t="shared" si="56"/>
        <v>3194.9999999999995</v>
      </c>
      <c r="M145" s="52">
        <f t="shared" si="57"/>
        <v>495.00000000000006</v>
      </c>
      <c r="N145" s="51">
        <v>1368</v>
      </c>
      <c r="O145" s="50">
        <f t="shared" si="58"/>
        <v>3190.5</v>
      </c>
      <c r="P145" s="50"/>
      <c r="Q145" s="50">
        <f t="shared" si="59"/>
        <v>2659.5</v>
      </c>
      <c r="R145" s="50">
        <f t="shared" si="60"/>
        <v>3832.83</v>
      </c>
      <c r="S145" s="50">
        <f t="shared" si="61"/>
        <v>6880.5</v>
      </c>
      <c r="T145" s="50">
        <f t="shared" si="62"/>
        <v>41167.17</v>
      </c>
      <c r="U145" s="53" t="s">
        <v>50</v>
      </c>
    </row>
    <row r="146" spans="1:21" s="54" customFormat="1" x14ac:dyDescent="0.25">
      <c r="A146" s="46">
        <v>140</v>
      </c>
      <c r="B146" s="47"/>
      <c r="C146" s="47" t="s">
        <v>278</v>
      </c>
      <c r="D146" s="47" t="s">
        <v>1044</v>
      </c>
      <c r="E146" s="47" t="s">
        <v>284</v>
      </c>
      <c r="F146" s="47" t="s">
        <v>70</v>
      </c>
      <c r="G146" s="55" t="s">
        <v>1055</v>
      </c>
      <c r="H146" s="49">
        <v>40000</v>
      </c>
      <c r="I146" s="56">
        <v>442.65</v>
      </c>
      <c r="J146" s="50">
        <v>25</v>
      </c>
      <c r="K146" s="51">
        <v>1148</v>
      </c>
      <c r="L146" s="52">
        <f t="shared" si="56"/>
        <v>2839.9999999999995</v>
      </c>
      <c r="M146" s="52">
        <f t="shared" si="57"/>
        <v>440.00000000000006</v>
      </c>
      <c r="N146" s="51">
        <v>1216</v>
      </c>
      <c r="O146" s="50">
        <f t="shared" si="58"/>
        <v>2836</v>
      </c>
      <c r="P146" s="50"/>
      <c r="Q146" s="50">
        <f t="shared" si="59"/>
        <v>2364</v>
      </c>
      <c r="R146" s="50">
        <f t="shared" si="60"/>
        <v>2831.65</v>
      </c>
      <c r="S146" s="50">
        <f t="shared" si="61"/>
        <v>6116</v>
      </c>
      <c r="T146" s="50">
        <f t="shared" si="62"/>
        <v>37168.35</v>
      </c>
      <c r="U146" s="53" t="s">
        <v>50</v>
      </c>
    </row>
    <row r="147" spans="1:21" s="54" customFormat="1" x14ac:dyDescent="0.25">
      <c r="A147" s="46">
        <v>141</v>
      </c>
      <c r="B147" s="47"/>
      <c r="C147" s="47" t="s">
        <v>283</v>
      </c>
      <c r="D147" s="47" t="s">
        <v>1044</v>
      </c>
      <c r="E147" s="47" t="s">
        <v>284</v>
      </c>
      <c r="F147" s="47" t="s">
        <v>70</v>
      </c>
      <c r="G147" s="55" t="s">
        <v>1054</v>
      </c>
      <c r="H147" s="49">
        <v>31500</v>
      </c>
      <c r="I147" s="56">
        <v>0</v>
      </c>
      <c r="J147" s="50">
        <v>25</v>
      </c>
      <c r="K147" s="51">
        <v>904.05</v>
      </c>
      <c r="L147" s="52">
        <f t="shared" si="56"/>
        <v>2236.5</v>
      </c>
      <c r="M147" s="52">
        <f t="shared" si="57"/>
        <v>346.50000000000006</v>
      </c>
      <c r="N147" s="51">
        <v>957.6</v>
      </c>
      <c r="O147" s="50">
        <f t="shared" si="58"/>
        <v>2233.3500000000004</v>
      </c>
      <c r="P147" s="50"/>
      <c r="Q147" s="50">
        <f t="shared" si="59"/>
        <v>1861.65</v>
      </c>
      <c r="R147" s="50">
        <f t="shared" si="60"/>
        <v>1886.65</v>
      </c>
      <c r="S147" s="50">
        <f t="shared" si="61"/>
        <v>4816.3500000000004</v>
      </c>
      <c r="T147" s="50">
        <f t="shared" si="62"/>
        <v>29613.35</v>
      </c>
      <c r="U147" s="53" t="s">
        <v>50</v>
      </c>
    </row>
    <row r="148" spans="1:21" s="54" customFormat="1" x14ac:dyDescent="0.25">
      <c r="A148" s="46">
        <v>142</v>
      </c>
      <c r="B148" s="47"/>
      <c r="C148" s="47" t="s">
        <v>287</v>
      </c>
      <c r="D148" s="47" t="s">
        <v>1044</v>
      </c>
      <c r="E148" s="47" t="s">
        <v>291</v>
      </c>
      <c r="F148" s="47" t="s">
        <v>46</v>
      </c>
      <c r="G148" s="55" t="s">
        <v>1055</v>
      </c>
      <c r="H148" s="49">
        <v>25000</v>
      </c>
      <c r="I148" s="56">
        <v>0</v>
      </c>
      <c r="J148" s="50">
        <v>25</v>
      </c>
      <c r="K148" s="51">
        <v>717.5</v>
      </c>
      <c r="L148" s="52">
        <f t="shared" si="56"/>
        <v>1774.9999999999998</v>
      </c>
      <c r="M148" s="52">
        <f t="shared" si="57"/>
        <v>275</v>
      </c>
      <c r="N148" s="51">
        <v>760</v>
      </c>
      <c r="O148" s="50">
        <f t="shared" si="58"/>
        <v>1772.5000000000002</v>
      </c>
      <c r="P148" s="50"/>
      <c r="Q148" s="50">
        <f t="shared" si="59"/>
        <v>1477.5</v>
      </c>
      <c r="R148" s="50">
        <f t="shared" si="60"/>
        <v>1502.5</v>
      </c>
      <c r="S148" s="50">
        <f t="shared" si="61"/>
        <v>3822.5</v>
      </c>
      <c r="T148" s="50">
        <f t="shared" si="62"/>
        <v>23497.5</v>
      </c>
      <c r="U148" s="53" t="s">
        <v>50</v>
      </c>
    </row>
    <row r="149" spans="1:21" s="54" customFormat="1" x14ac:dyDescent="0.25">
      <c r="A149" s="46">
        <v>143</v>
      </c>
      <c r="B149" s="47"/>
      <c r="C149" s="47" t="s">
        <v>288</v>
      </c>
      <c r="D149" s="47" t="s">
        <v>1044</v>
      </c>
      <c r="E149" s="47" t="s">
        <v>291</v>
      </c>
      <c r="F149" s="47" t="s">
        <v>42</v>
      </c>
      <c r="G149" s="55" t="s">
        <v>1055</v>
      </c>
      <c r="H149" s="49">
        <v>25000</v>
      </c>
      <c r="I149" s="56">
        <v>0</v>
      </c>
      <c r="J149" s="50">
        <v>25</v>
      </c>
      <c r="K149" s="51">
        <v>717.5</v>
      </c>
      <c r="L149" s="52">
        <f t="shared" si="56"/>
        <v>1774.9999999999998</v>
      </c>
      <c r="M149" s="52">
        <f t="shared" si="57"/>
        <v>275</v>
      </c>
      <c r="N149" s="51">
        <v>760</v>
      </c>
      <c r="O149" s="50">
        <f t="shared" si="58"/>
        <v>1772.5000000000002</v>
      </c>
      <c r="P149" s="50"/>
      <c r="Q149" s="50">
        <f t="shared" si="59"/>
        <v>1477.5</v>
      </c>
      <c r="R149" s="50">
        <f t="shared" si="60"/>
        <v>1502.5</v>
      </c>
      <c r="S149" s="50">
        <f t="shared" si="61"/>
        <v>3822.5</v>
      </c>
      <c r="T149" s="50">
        <f t="shared" si="62"/>
        <v>23497.5</v>
      </c>
      <c r="U149" s="53" t="s">
        <v>50</v>
      </c>
    </row>
    <row r="150" spans="1:21" s="54" customFormat="1" x14ac:dyDescent="0.25">
      <c r="A150" s="46">
        <v>144</v>
      </c>
      <c r="B150" s="47"/>
      <c r="C150" s="47" t="s">
        <v>293</v>
      </c>
      <c r="D150" s="47" t="s">
        <v>1045</v>
      </c>
      <c r="E150" s="47" t="s">
        <v>303</v>
      </c>
      <c r="F150" s="47" t="s">
        <v>304</v>
      </c>
      <c r="G150" s="55" t="s">
        <v>1055</v>
      </c>
      <c r="H150" s="49">
        <v>100000</v>
      </c>
      <c r="I150" s="49">
        <v>11767.84</v>
      </c>
      <c r="J150" s="50">
        <v>25</v>
      </c>
      <c r="K150" s="51">
        <v>2870</v>
      </c>
      <c r="L150" s="52">
        <f t="shared" si="56"/>
        <v>7099.9999999999991</v>
      </c>
      <c r="M150" s="52">
        <f t="shared" si="57"/>
        <v>1100</v>
      </c>
      <c r="N150" s="51">
        <v>3040</v>
      </c>
      <c r="O150" s="50">
        <f t="shared" si="58"/>
        <v>7090.0000000000009</v>
      </c>
      <c r="P150" s="50"/>
      <c r="Q150" s="50">
        <f t="shared" si="59"/>
        <v>5910</v>
      </c>
      <c r="R150" s="50">
        <f t="shared" si="60"/>
        <v>17702.84</v>
      </c>
      <c r="S150" s="50">
        <f t="shared" si="61"/>
        <v>15290</v>
      </c>
      <c r="T150" s="50">
        <f t="shared" si="62"/>
        <v>82297.16</v>
      </c>
      <c r="U150" s="53" t="s">
        <v>50</v>
      </c>
    </row>
    <row r="151" spans="1:21" s="54" customFormat="1" x14ac:dyDescent="0.25">
      <c r="A151" s="46">
        <v>145</v>
      </c>
      <c r="B151" s="47"/>
      <c r="C151" s="47" t="s">
        <v>295</v>
      </c>
      <c r="D151" s="47" t="s">
        <v>1044</v>
      </c>
      <c r="E151" s="47" t="s">
        <v>303</v>
      </c>
      <c r="F151" s="47" t="s">
        <v>292</v>
      </c>
      <c r="G151" s="55" t="s">
        <v>1055</v>
      </c>
      <c r="H151" s="49">
        <v>45000</v>
      </c>
      <c r="I151" s="49">
        <v>1148.33</v>
      </c>
      <c r="J151" s="50">
        <v>25</v>
      </c>
      <c r="K151" s="51">
        <v>1291.5</v>
      </c>
      <c r="L151" s="52">
        <f t="shared" si="56"/>
        <v>3194.9999999999995</v>
      </c>
      <c r="M151" s="52">
        <f t="shared" si="57"/>
        <v>495.00000000000006</v>
      </c>
      <c r="N151" s="51">
        <v>1368</v>
      </c>
      <c r="O151" s="50">
        <f t="shared" si="58"/>
        <v>3190.5</v>
      </c>
      <c r="P151" s="50"/>
      <c r="Q151" s="50">
        <f t="shared" si="59"/>
        <v>2659.5</v>
      </c>
      <c r="R151" s="50">
        <f t="shared" si="60"/>
        <v>3832.83</v>
      </c>
      <c r="S151" s="50">
        <f t="shared" si="61"/>
        <v>6880.5</v>
      </c>
      <c r="T151" s="50">
        <f t="shared" si="62"/>
        <v>41167.17</v>
      </c>
      <c r="U151" s="53" t="s">
        <v>50</v>
      </c>
    </row>
    <row r="152" spans="1:21" s="54" customFormat="1" x14ac:dyDescent="0.25">
      <c r="A152" s="46">
        <v>146</v>
      </c>
      <c r="B152" s="47"/>
      <c r="C152" s="47" t="s">
        <v>290</v>
      </c>
      <c r="D152" s="47" t="s">
        <v>1044</v>
      </c>
      <c r="E152" s="47" t="s">
        <v>303</v>
      </c>
      <c r="F152" s="47" t="s">
        <v>292</v>
      </c>
      <c r="G152" s="55" t="s">
        <v>1055</v>
      </c>
      <c r="H152" s="49">
        <v>40000</v>
      </c>
      <c r="I152" s="56">
        <v>37.61</v>
      </c>
      <c r="J152" s="50">
        <v>25</v>
      </c>
      <c r="K152" s="51">
        <v>1148</v>
      </c>
      <c r="L152" s="52">
        <f t="shared" si="56"/>
        <v>2839.9999999999995</v>
      </c>
      <c r="M152" s="52">
        <f t="shared" si="57"/>
        <v>440.00000000000006</v>
      </c>
      <c r="N152" s="51">
        <v>1216</v>
      </c>
      <c r="O152" s="50">
        <f t="shared" si="58"/>
        <v>2836</v>
      </c>
      <c r="P152" s="50"/>
      <c r="Q152" s="50">
        <f t="shared" si="59"/>
        <v>2364</v>
      </c>
      <c r="R152" s="50">
        <f t="shared" si="60"/>
        <v>2426.6099999999997</v>
      </c>
      <c r="S152" s="50">
        <f t="shared" si="61"/>
        <v>6116</v>
      </c>
      <c r="T152" s="50">
        <f t="shared" si="62"/>
        <v>37573.39</v>
      </c>
      <c r="U152" s="53" t="s">
        <v>50</v>
      </c>
    </row>
    <row r="153" spans="1:21" s="54" customFormat="1" x14ac:dyDescent="0.25">
      <c r="A153" s="46">
        <v>147</v>
      </c>
      <c r="B153" s="47"/>
      <c r="C153" s="47" t="s">
        <v>294</v>
      </c>
      <c r="D153" s="47" t="s">
        <v>1044</v>
      </c>
      <c r="E153" s="47" t="s">
        <v>303</v>
      </c>
      <c r="F153" s="47" t="s">
        <v>305</v>
      </c>
      <c r="G153" s="55" t="s">
        <v>1055</v>
      </c>
      <c r="H153" s="49">
        <v>65000</v>
      </c>
      <c r="I153" s="49">
        <v>4427.58</v>
      </c>
      <c r="J153" s="50">
        <v>25</v>
      </c>
      <c r="K153" s="51">
        <v>1865.5</v>
      </c>
      <c r="L153" s="52">
        <f t="shared" si="56"/>
        <v>4615</v>
      </c>
      <c r="M153" s="52">
        <f t="shared" si="57"/>
        <v>715.00000000000011</v>
      </c>
      <c r="N153" s="51">
        <v>1976</v>
      </c>
      <c r="O153" s="50">
        <f t="shared" si="58"/>
        <v>4608.5</v>
      </c>
      <c r="P153" s="50"/>
      <c r="Q153" s="50">
        <f t="shared" si="59"/>
        <v>3841.5</v>
      </c>
      <c r="R153" s="50">
        <f t="shared" si="60"/>
        <v>8294.08</v>
      </c>
      <c r="S153" s="50">
        <f t="shared" si="61"/>
        <v>9938.5</v>
      </c>
      <c r="T153" s="50">
        <f t="shared" si="62"/>
        <v>56705.919999999998</v>
      </c>
      <c r="U153" s="53" t="s">
        <v>50</v>
      </c>
    </row>
    <row r="154" spans="1:21" s="54" customFormat="1" x14ac:dyDescent="0.25">
      <c r="A154" s="46">
        <v>148</v>
      </c>
      <c r="B154" s="47"/>
      <c r="C154" s="47" t="s">
        <v>296</v>
      </c>
      <c r="D154" s="47" t="s">
        <v>1044</v>
      </c>
      <c r="E154" s="47" t="s">
        <v>303</v>
      </c>
      <c r="F154" s="47" t="s">
        <v>236</v>
      </c>
      <c r="G154" s="55" t="s">
        <v>1055</v>
      </c>
      <c r="H154" s="49">
        <v>40000</v>
      </c>
      <c r="I154" s="56">
        <v>240.13</v>
      </c>
      <c r="J154" s="50">
        <v>25</v>
      </c>
      <c r="K154" s="51">
        <v>1148</v>
      </c>
      <c r="L154" s="52">
        <f t="shared" si="56"/>
        <v>2839.9999999999995</v>
      </c>
      <c r="M154" s="52">
        <f t="shared" si="57"/>
        <v>440.00000000000006</v>
      </c>
      <c r="N154" s="51">
        <v>1216</v>
      </c>
      <c r="O154" s="50">
        <f t="shared" si="58"/>
        <v>2836</v>
      </c>
      <c r="P154" s="50"/>
      <c r="Q154" s="50">
        <f t="shared" si="59"/>
        <v>2364</v>
      </c>
      <c r="R154" s="50">
        <f t="shared" si="60"/>
        <v>2629.13</v>
      </c>
      <c r="S154" s="50">
        <f t="shared" si="61"/>
        <v>6116</v>
      </c>
      <c r="T154" s="50">
        <f t="shared" si="62"/>
        <v>37370.870000000003</v>
      </c>
      <c r="U154" s="53" t="s">
        <v>50</v>
      </c>
    </row>
    <row r="155" spans="1:21" s="54" customFormat="1" x14ac:dyDescent="0.25">
      <c r="A155" s="46">
        <v>149</v>
      </c>
      <c r="B155" s="47"/>
      <c r="C155" s="47" t="s">
        <v>297</v>
      </c>
      <c r="D155" s="47" t="s">
        <v>1044</v>
      </c>
      <c r="E155" s="47" t="s">
        <v>303</v>
      </c>
      <c r="F155" s="47" t="s">
        <v>236</v>
      </c>
      <c r="G155" s="55" t="s">
        <v>1054</v>
      </c>
      <c r="H155" s="49">
        <v>35000</v>
      </c>
      <c r="I155" s="56">
        <v>0</v>
      </c>
      <c r="J155" s="50">
        <v>25</v>
      </c>
      <c r="K155" s="51">
        <v>1004.5</v>
      </c>
      <c r="L155" s="52">
        <f t="shared" si="56"/>
        <v>2485</v>
      </c>
      <c r="M155" s="52">
        <f t="shared" si="57"/>
        <v>385.00000000000006</v>
      </c>
      <c r="N155" s="51">
        <v>1064</v>
      </c>
      <c r="O155" s="50">
        <f t="shared" si="58"/>
        <v>2481.5</v>
      </c>
      <c r="P155" s="50"/>
      <c r="Q155" s="50">
        <f t="shared" si="59"/>
        <v>2068.5</v>
      </c>
      <c r="R155" s="50">
        <f t="shared" si="60"/>
        <v>2093.5</v>
      </c>
      <c r="S155" s="50">
        <f t="shared" si="61"/>
        <v>5351.5</v>
      </c>
      <c r="T155" s="50">
        <f t="shared" si="62"/>
        <v>32906.5</v>
      </c>
      <c r="U155" s="53" t="s">
        <v>50</v>
      </c>
    </row>
    <row r="156" spans="1:21" s="54" customFormat="1" x14ac:dyDescent="0.25">
      <c r="A156" s="46">
        <v>150</v>
      </c>
      <c r="B156" s="47"/>
      <c r="C156" s="47" t="s">
        <v>299</v>
      </c>
      <c r="D156" s="47" t="s">
        <v>1044</v>
      </c>
      <c r="E156" s="47" t="s">
        <v>303</v>
      </c>
      <c r="F156" s="47" t="s">
        <v>178</v>
      </c>
      <c r="G156" s="55" t="s">
        <v>1054</v>
      </c>
      <c r="H156" s="49">
        <v>35000</v>
      </c>
      <c r="I156" s="56">
        <v>0</v>
      </c>
      <c r="J156" s="50">
        <v>25</v>
      </c>
      <c r="K156" s="51">
        <v>1004.5</v>
      </c>
      <c r="L156" s="52">
        <f t="shared" si="56"/>
        <v>2485</v>
      </c>
      <c r="M156" s="52">
        <f t="shared" si="57"/>
        <v>385.00000000000006</v>
      </c>
      <c r="N156" s="51">
        <v>1064</v>
      </c>
      <c r="O156" s="50">
        <f t="shared" si="58"/>
        <v>2481.5</v>
      </c>
      <c r="P156" s="50"/>
      <c r="Q156" s="50">
        <f t="shared" si="59"/>
        <v>2068.5</v>
      </c>
      <c r="R156" s="50">
        <f t="shared" si="60"/>
        <v>2093.5</v>
      </c>
      <c r="S156" s="50">
        <f t="shared" si="61"/>
        <v>5351.5</v>
      </c>
      <c r="T156" s="50">
        <f t="shared" si="62"/>
        <v>32906.5</v>
      </c>
      <c r="U156" s="53" t="s">
        <v>50</v>
      </c>
    </row>
    <row r="157" spans="1:21" s="54" customFormat="1" x14ac:dyDescent="0.25">
      <c r="A157" s="46">
        <v>151</v>
      </c>
      <c r="B157" s="47"/>
      <c r="C157" s="47" t="s">
        <v>300</v>
      </c>
      <c r="D157" s="47" t="s">
        <v>1045</v>
      </c>
      <c r="E157" s="47" t="s">
        <v>303</v>
      </c>
      <c r="F157" s="47" t="s">
        <v>178</v>
      </c>
      <c r="G157" s="55" t="s">
        <v>1054</v>
      </c>
      <c r="H157" s="49">
        <v>35000</v>
      </c>
      <c r="I157" s="56">
        <v>0</v>
      </c>
      <c r="J157" s="50">
        <v>25</v>
      </c>
      <c r="K157" s="51">
        <v>1004.5</v>
      </c>
      <c r="L157" s="52">
        <f t="shared" si="56"/>
        <v>2485</v>
      </c>
      <c r="M157" s="52">
        <f t="shared" si="57"/>
        <v>385.00000000000006</v>
      </c>
      <c r="N157" s="51">
        <v>1064</v>
      </c>
      <c r="O157" s="50">
        <f t="shared" si="58"/>
        <v>2481.5</v>
      </c>
      <c r="P157" s="50"/>
      <c r="Q157" s="50">
        <f t="shared" si="59"/>
        <v>2068.5</v>
      </c>
      <c r="R157" s="50">
        <f t="shared" si="60"/>
        <v>2093.5</v>
      </c>
      <c r="S157" s="50">
        <f t="shared" si="61"/>
        <v>5351.5</v>
      </c>
      <c r="T157" s="50">
        <f t="shared" si="62"/>
        <v>32906.5</v>
      </c>
      <c r="U157" s="53" t="s">
        <v>50</v>
      </c>
    </row>
    <row r="158" spans="1:21" s="54" customFormat="1" x14ac:dyDescent="0.25">
      <c r="A158" s="46">
        <v>152</v>
      </c>
      <c r="B158" s="47"/>
      <c r="C158" s="47" t="s">
        <v>301</v>
      </c>
      <c r="D158" s="47" t="s">
        <v>1044</v>
      </c>
      <c r="E158" s="47" t="s">
        <v>303</v>
      </c>
      <c r="F158" s="47" t="s">
        <v>122</v>
      </c>
      <c r="G158" s="55" t="s">
        <v>1055</v>
      </c>
      <c r="H158" s="49">
        <v>50000</v>
      </c>
      <c r="I158" s="49">
        <v>1854</v>
      </c>
      <c r="J158" s="50">
        <v>25</v>
      </c>
      <c r="K158" s="51">
        <v>1435</v>
      </c>
      <c r="L158" s="52">
        <f t="shared" si="56"/>
        <v>3549.9999999999995</v>
      </c>
      <c r="M158" s="52">
        <f t="shared" si="57"/>
        <v>550</v>
      </c>
      <c r="N158" s="51">
        <v>1520</v>
      </c>
      <c r="O158" s="50">
        <f t="shared" si="58"/>
        <v>3545.0000000000005</v>
      </c>
      <c r="P158" s="50"/>
      <c r="Q158" s="50">
        <f t="shared" si="59"/>
        <v>2955</v>
      </c>
      <c r="R158" s="50">
        <f t="shared" si="60"/>
        <v>4834</v>
      </c>
      <c r="S158" s="50">
        <f t="shared" si="61"/>
        <v>7645</v>
      </c>
      <c r="T158" s="50">
        <f t="shared" si="62"/>
        <v>45166</v>
      </c>
      <c r="U158" s="53" t="s">
        <v>50</v>
      </c>
    </row>
    <row r="159" spans="1:21" s="54" customFormat="1" x14ac:dyDescent="0.25">
      <c r="A159" s="46">
        <v>153</v>
      </c>
      <c r="B159" s="47"/>
      <c r="C159" s="47" t="s">
        <v>302</v>
      </c>
      <c r="D159" s="47" t="s">
        <v>1044</v>
      </c>
      <c r="E159" s="47" t="s">
        <v>303</v>
      </c>
      <c r="F159" s="47" t="s">
        <v>42</v>
      </c>
      <c r="G159" s="55" t="s">
        <v>1055</v>
      </c>
      <c r="H159" s="49">
        <v>26250</v>
      </c>
      <c r="I159" s="56">
        <v>0</v>
      </c>
      <c r="J159" s="50">
        <v>25</v>
      </c>
      <c r="K159" s="51">
        <v>753.38</v>
      </c>
      <c r="L159" s="52">
        <f t="shared" si="56"/>
        <v>1863.7499999999998</v>
      </c>
      <c r="M159" s="52">
        <f t="shared" si="57"/>
        <v>288.75000000000006</v>
      </c>
      <c r="N159" s="51">
        <v>798</v>
      </c>
      <c r="O159" s="50">
        <f t="shared" si="58"/>
        <v>1861.1250000000002</v>
      </c>
      <c r="P159" s="50"/>
      <c r="Q159" s="50">
        <f t="shared" si="59"/>
        <v>1551.38</v>
      </c>
      <c r="R159" s="50">
        <f t="shared" si="60"/>
        <v>1576.38</v>
      </c>
      <c r="S159" s="50">
        <f t="shared" si="61"/>
        <v>4013.625</v>
      </c>
      <c r="T159" s="50">
        <f t="shared" si="62"/>
        <v>24673.62</v>
      </c>
      <c r="U159" s="53" t="s">
        <v>50</v>
      </c>
    </row>
    <row r="160" spans="1:21" s="54" customFormat="1" x14ac:dyDescent="0.25">
      <c r="A160" s="46">
        <v>154</v>
      </c>
      <c r="B160" s="47"/>
      <c r="C160" s="47" t="s">
        <v>298</v>
      </c>
      <c r="D160" s="47" t="s">
        <v>1044</v>
      </c>
      <c r="E160" s="47" t="s">
        <v>303</v>
      </c>
      <c r="F160" s="47" t="s">
        <v>73</v>
      </c>
      <c r="G160" s="55" t="s">
        <v>1055</v>
      </c>
      <c r="H160" s="49">
        <v>23000</v>
      </c>
      <c r="I160" s="56">
        <v>0</v>
      </c>
      <c r="J160" s="50">
        <v>25</v>
      </c>
      <c r="K160" s="51">
        <v>660.1</v>
      </c>
      <c r="L160" s="52">
        <f t="shared" si="56"/>
        <v>1632.9999999999998</v>
      </c>
      <c r="M160" s="52">
        <f t="shared" si="57"/>
        <v>253.00000000000003</v>
      </c>
      <c r="N160" s="51">
        <v>699.2</v>
      </c>
      <c r="O160" s="50">
        <f t="shared" si="58"/>
        <v>1630.7</v>
      </c>
      <c r="P160" s="50"/>
      <c r="Q160" s="50">
        <f t="shared" si="59"/>
        <v>1359.3000000000002</v>
      </c>
      <c r="R160" s="50">
        <f t="shared" si="60"/>
        <v>1384.3000000000002</v>
      </c>
      <c r="S160" s="50">
        <f t="shared" si="61"/>
        <v>3516.7</v>
      </c>
      <c r="T160" s="50">
        <f t="shared" si="62"/>
        <v>21615.7</v>
      </c>
      <c r="U160" s="53" t="s">
        <v>50</v>
      </c>
    </row>
    <row r="161" spans="1:21" s="54" customFormat="1" x14ac:dyDescent="0.25">
      <c r="A161" s="46">
        <v>155</v>
      </c>
      <c r="B161" s="47"/>
      <c r="C161" s="47" t="s">
        <v>308</v>
      </c>
      <c r="D161" s="47" t="s">
        <v>1044</v>
      </c>
      <c r="E161" s="47" t="s">
        <v>306</v>
      </c>
      <c r="F161" s="47" t="s">
        <v>226</v>
      </c>
      <c r="G161" s="55" t="s">
        <v>1055</v>
      </c>
      <c r="H161" s="49">
        <v>100000</v>
      </c>
      <c r="I161" s="49">
        <v>12105.37</v>
      </c>
      <c r="J161" s="50">
        <v>25</v>
      </c>
      <c r="K161" s="51">
        <v>2870</v>
      </c>
      <c r="L161" s="52">
        <f t="shared" si="56"/>
        <v>7099.9999999999991</v>
      </c>
      <c r="M161" s="52">
        <f t="shared" si="57"/>
        <v>1100</v>
      </c>
      <c r="N161" s="51">
        <v>3040</v>
      </c>
      <c r="O161" s="50">
        <f t="shared" si="58"/>
        <v>7090.0000000000009</v>
      </c>
      <c r="P161" s="50"/>
      <c r="Q161" s="50">
        <f t="shared" si="59"/>
        <v>5910</v>
      </c>
      <c r="R161" s="50">
        <f t="shared" si="60"/>
        <v>18040.370000000003</v>
      </c>
      <c r="S161" s="50">
        <f t="shared" si="61"/>
        <v>15290</v>
      </c>
      <c r="T161" s="50">
        <f t="shared" si="62"/>
        <v>81959.63</v>
      </c>
      <c r="U161" s="53" t="s">
        <v>50</v>
      </c>
    </row>
    <row r="162" spans="1:21" s="54" customFormat="1" x14ac:dyDescent="0.25">
      <c r="A162" s="46">
        <v>156</v>
      </c>
      <c r="B162" s="47"/>
      <c r="C162" s="47" t="s">
        <v>307</v>
      </c>
      <c r="D162" s="47" t="s">
        <v>1044</v>
      </c>
      <c r="E162" s="47" t="s">
        <v>306</v>
      </c>
      <c r="F162" s="47" t="s">
        <v>311</v>
      </c>
      <c r="G162" s="55" t="s">
        <v>1055</v>
      </c>
      <c r="H162" s="49">
        <v>35000</v>
      </c>
      <c r="I162" s="56">
        <v>0</v>
      </c>
      <c r="J162" s="50">
        <v>25</v>
      </c>
      <c r="K162" s="51">
        <v>1004.5</v>
      </c>
      <c r="L162" s="52">
        <f t="shared" si="56"/>
        <v>2485</v>
      </c>
      <c r="M162" s="52">
        <f t="shared" si="57"/>
        <v>385.00000000000006</v>
      </c>
      <c r="N162" s="51">
        <v>1064</v>
      </c>
      <c r="O162" s="50">
        <f t="shared" si="58"/>
        <v>2481.5</v>
      </c>
      <c r="P162" s="50"/>
      <c r="Q162" s="50">
        <f t="shared" si="59"/>
        <v>2068.5</v>
      </c>
      <c r="R162" s="50">
        <f t="shared" si="60"/>
        <v>2093.5</v>
      </c>
      <c r="S162" s="50">
        <f t="shared" si="61"/>
        <v>5351.5</v>
      </c>
      <c r="T162" s="50">
        <f t="shared" si="62"/>
        <v>32906.5</v>
      </c>
      <c r="U162" s="53" t="s">
        <v>50</v>
      </c>
    </row>
    <row r="163" spans="1:21" s="54" customFormat="1" x14ac:dyDescent="0.25">
      <c r="A163" s="46">
        <v>157</v>
      </c>
      <c r="B163" s="47"/>
      <c r="C163" s="47" t="s">
        <v>310</v>
      </c>
      <c r="D163" s="47" t="s">
        <v>1044</v>
      </c>
      <c r="E163" s="47" t="s">
        <v>306</v>
      </c>
      <c r="F163" s="47" t="s">
        <v>236</v>
      </c>
      <c r="G163" s="55" t="s">
        <v>1055</v>
      </c>
      <c r="H163" s="49">
        <v>40000</v>
      </c>
      <c r="I163" s="56">
        <v>442.65</v>
      </c>
      <c r="J163" s="50">
        <v>25</v>
      </c>
      <c r="K163" s="51">
        <v>1148</v>
      </c>
      <c r="L163" s="52">
        <f t="shared" si="56"/>
        <v>2839.9999999999995</v>
      </c>
      <c r="M163" s="52">
        <f t="shared" si="57"/>
        <v>440.00000000000006</v>
      </c>
      <c r="N163" s="51">
        <v>1216</v>
      </c>
      <c r="O163" s="50">
        <f t="shared" si="58"/>
        <v>2836</v>
      </c>
      <c r="P163" s="50"/>
      <c r="Q163" s="50">
        <f t="shared" si="59"/>
        <v>2364</v>
      </c>
      <c r="R163" s="50">
        <f t="shared" si="60"/>
        <v>2831.65</v>
      </c>
      <c r="S163" s="50">
        <f t="shared" si="61"/>
        <v>6116</v>
      </c>
      <c r="T163" s="50">
        <f t="shared" si="62"/>
        <v>37168.35</v>
      </c>
      <c r="U163" s="53" t="s">
        <v>50</v>
      </c>
    </row>
    <row r="164" spans="1:21" s="54" customFormat="1" x14ac:dyDescent="0.25">
      <c r="A164" s="46">
        <v>158</v>
      </c>
      <c r="B164" s="47"/>
      <c r="C164" s="47" t="s">
        <v>309</v>
      </c>
      <c r="D164" s="47" t="s">
        <v>1044</v>
      </c>
      <c r="E164" s="47" t="s">
        <v>306</v>
      </c>
      <c r="F164" s="47" t="s">
        <v>42</v>
      </c>
      <c r="G164" s="55" t="s">
        <v>1054</v>
      </c>
      <c r="H164" s="49">
        <v>40000</v>
      </c>
      <c r="I164" s="56">
        <v>442.65</v>
      </c>
      <c r="J164" s="50">
        <v>25</v>
      </c>
      <c r="K164" s="51">
        <v>1148</v>
      </c>
      <c r="L164" s="52">
        <f t="shared" si="56"/>
        <v>2839.9999999999995</v>
      </c>
      <c r="M164" s="52">
        <f t="shared" si="57"/>
        <v>440.00000000000006</v>
      </c>
      <c r="N164" s="51">
        <v>1216</v>
      </c>
      <c r="O164" s="50">
        <f t="shared" si="58"/>
        <v>2836</v>
      </c>
      <c r="P164" s="50"/>
      <c r="Q164" s="50">
        <f t="shared" si="59"/>
        <v>2364</v>
      </c>
      <c r="R164" s="50">
        <f t="shared" si="60"/>
        <v>2831.65</v>
      </c>
      <c r="S164" s="50">
        <f t="shared" si="61"/>
        <v>6116</v>
      </c>
      <c r="T164" s="50">
        <f t="shared" si="62"/>
        <v>37168.35</v>
      </c>
      <c r="U164" s="53" t="s">
        <v>50</v>
      </c>
    </row>
    <row r="165" spans="1:21" s="54" customFormat="1" x14ac:dyDescent="0.25">
      <c r="A165" s="46">
        <v>159</v>
      </c>
      <c r="B165" s="47"/>
      <c r="C165" s="47" t="s">
        <v>202</v>
      </c>
      <c r="D165" s="47" t="s">
        <v>1044</v>
      </c>
      <c r="E165" s="47" t="s">
        <v>203</v>
      </c>
      <c r="F165" s="47" t="s">
        <v>137</v>
      </c>
      <c r="G165" s="55" t="s">
        <v>1054</v>
      </c>
      <c r="H165" s="49">
        <v>35000</v>
      </c>
      <c r="I165" s="56">
        <v>0</v>
      </c>
      <c r="J165" s="50">
        <v>25</v>
      </c>
      <c r="K165" s="51">
        <v>1004.5</v>
      </c>
      <c r="L165" s="52">
        <f t="shared" ref="L165:L196" si="63">+H165*7.1%</f>
        <v>2485</v>
      </c>
      <c r="M165" s="52">
        <f t="shared" ref="M165:M196" si="64">+H165*1.1%</f>
        <v>385.00000000000006</v>
      </c>
      <c r="N165" s="51">
        <v>1064</v>
      </c>
      <c r="O165" s="50">
        <f t="shared" ref="O165:O196" si="65">+H165*7.09%</f>
        <v>2481.5</v>
      </c>
      <c r="P165" s="50"/>
      <c r="Q165" s="50">
        <f t="shared" ref="Q165:Q196" si="66">+K165+N165</f>
        <v>2068.5</v>
      </c>
      <c r="R165" s="50">
        <f t="shared" ref="R165:R196" si="67">+I165+J165+K165+N165+P165</f>
        <v>2093.5</v>
      </c>
      <c r="S165" s="50">
        <f t="shared" ref="S165:S196" si="68">+L165+M165+O165</f>
        <v>5351.5</v>
      </c>
      <c r="T165" s="50">
        <f t="shared" ref="T165:T196" si="69">+H165-R165</f>
        <v>32906.5</v>
      </c>
      <c r="U165" s="53" t="s">
        <v>50</v>
      </c>
    </row>
    <row r="166" spans="1:21" s="54" customFormat="1" x14ac:dyDescent="0.25">
      <c r="A166" s="46">
        <v>160</v>
      </c>
      <c r="B166" s="47"/>
      <c r="C166" s="47" t="s">
        <v>1062</v>
      </c>
      <c r="D166" s="47" t="s">
        <v>1044</v>
      </c>
      <c r="E166" s="47" t="s">
        <v>203</v>
      </c>
      <c r="F166" s="47" t="s">
        <v>42</v>
      </c>
      <c r="G166" s="55" t="s">
        <v>1054</v>
      </c>
      <c r="H166" s="49">
        <v>20000</v>
      </c>
      <c r="I166" s="56"/>
      <c r="J166" s="50">
        <v>25</v>
      </c>
      <c r="K166" s="51">
        <v>574</v>
      </c>
      <c r="L166" s="52">
        <f t="shared" si="63"/>
        <v>1419.9999999999998</v>
      </c>
      <c r="M166" s="52">
        <f t="shared" si="64"/>
        <v>220.00000000000003</v>
      </c>
      <c r="N166" s="51">
        <v>608</v>
      </c>
      <c r="O166" s="50">
        <f t="shared" si="65"/>
        <v>1418</v>
      </c>
      <c r="P166" s="50"/>
      <c r="Q166" s="50">
        <f t="shared" si="66"/>
        <v>1182</v>
      </c>
      <c r="R166" s="50">
        <f t="shared" si="67"/>
        <v>1207</v>
      </c>
      <c r="S166" s="50">
        <f t="shared" si="68"/>
        <v>3058</v>
      </c>
      <c r="T166" s="50">
        <f t="shared" si="69"/>
        <v>18793</v>
      </c>
      <c r="U166" s="53" t="s">
        <v>50</v>
      </c>
    </row>
    <row r="167" spans="1:21" s="54" customFormat="1" x14ac:dyDescent="0.25">
      <c r="A167" s="46">
        <v>161</v>
      </c>
      <c r="B167" s="47"/>
      <c r="C167" s="47" t="s">
        <v>1100</v>
      </c>
      <c r="D167" s="47" t="s">
        <v>1045</v>
      </c>
      <c r="E167" s="47" t="s">
        <v>203</v>
      </c>
      <c r="F167" s="47" t="s">
        <v>1101</v>
      </c>
      <c r="G167" s="55" t="s">
        <v>1054</v>
      </c>
      <c r="H167" s="49">
        <v>5133.33</v>
      </c>
      <c r="I167" s="56"/>
      <c r="J167" s="50">
        <v>25</v>
      </c>
      <c r="K167" s="51">
        <v>147.33000000000001</v>
      </c>
      <c r="L167" s="52">
        <f t="shared" si="63"/>
        <v>364.46642999999995</v>
      </c>
      <c r="M167" s="52">
        <f t="shared" si="64"/>
        <v>56.466630000000002</v>
      </c>
      <c r="N167" s="51">
        <v>156.05000000000001</v>
      </c>
      <c r="O167" s="50">
        <f t="shared" si="65"/>
        <v>363.95309700000001</v>
      </c>
      <c r="P167" s="50"/>
      <c r="Q167" s="50">
        <f t="shared" si="66"/>
        <v>303.38</v>
      </c>
      <c r="R167" s="50">
        <f t="shared" si="67"/>
        <v>328.38</v>
      </c>
      <c r="S167" s="50">
        <f t="shared" si="68"/>
        <v>784.88615699999991</v>
      </c>
      <c r="T167" s="50">
        <f t="shared" si="69"/>
        <v>4804.95</v>
      </c>
      <c r="U167" s="53"/>
    </row>
    <row r="168" spans="1:21" s="54" customFormat="1" x14ac:dyDescent="0.25">
      <c r="A168" s="46">
        <v>162</v>
      </c>
      <c r="B168" s="47"/>
      <c r="C168" s="47" t="s">
        <v>274</v>
      </c>
      <c r="D168" s="47" t="s">
        <v>1044</v>
      </c>
      <c r="E168" s="47" t="s">
        <v>272</v>
      </c>
      <c r="F168" s="47" t="s">
        <v>189</v>
      </c>
      <c r="G168" s="55" t="s">
        <v>1054</v>
      </c>
      <c r="H168" s="49">
        <v>60000</v>
      </c>
      <c r="I168" s="49">
        <v>3486.68</v>
      </c>
      <c r="J168" s="50">
        <v>25</v>
      </c>
      <c r="K168" s="51">
        <v>1722</v>
      </c>
      <c r="L168" s="52">
        <f t="shared" si="63"/>
        <v>4260</v>
      </c>
      <c r="M168" s="52">
        <f t="shared" si="64"/>
        <v>660.00000000000011</v>
      </c>
      <c r="N168" s="51">
        <v>1824</v>
      </c>
      <c r="O168" s="50">
        <f t="shared" si="65"/>
        <v>4254</v>
      </c>
      <c r="P168" s="50"/>
      <c r="Q168" s="50">
        <f t="shared" si="66"/>
        <v>3546</v>
      </c>
      <c r="R168" s="50">
        <f t="shared" si="67"/>
        <v>7057.68</v>
      </c>
      <c r="S168" s="50">
        <f t="shared" si="68"/>
        <v>9174</v>
      </c>
      <c r="T168" s="50">
        <f t="shared" si="69"/>
        <v>52942.32</v>
      </c>
      <c r="U168" s="53" t="s">
        <v>50</v>
      </c>
    </row>
    <row r="169" spans="1:21" s="54" customFormat="1" x14ac:dyDescent="0.25">
      <c r="A169" s="46">
        <v>163</v>
      </c>
      <c r="B169" s="47"/>
      <c r="C169" s="47" t="s">
        <v>273</v>
      </c>
      <c r="D169" s="47" t="s">
        <v>1044</v>
      </c>
      <c r="E169" s="47" t="s">
        <v>272</v>
      </c>
      <c r="F169" s="47" t="s">
        <v>275</v>
      </c>
      <c r="G169" s="55" t="s">
        <v>1054</v>
      </c>
      <c r="H169" s="49">
        <v>50000</v>
      </c>
      <c r="I169" s="49">
        <v>1448.96</v>
      </c>
      <c r="J169" s="50">
        <v>25</v>
      </c>
      <c r="K169" s="51">
        <v>1435</v>
      </c>
      <c r="L169" s="52">
        <f t="shared" si="63"/>
        <v>3549.9999999999995</v>
      </c>
      <c r="M169" s="52">
        <f t="shared" si="64"/>
        <v>550</v>
      </c>
      <c r="N169" s="51">
        <v>1520</v>
      </c>
      <c r="O169" s="50">
        <f t="shared" si="65"/>
        <v>3545.0000000000005</v>
      </c>
      <c r="P169" s="50"/>
      <c r="Q169" s="50">
        <f t="shared" si="66"/>
        <v>2955</v>
      </c>
      <c r="R169" s="50">
        <f t="shared" si="67"/>
        <v>4428.96</v>
      </c>
      <c r="S169" s="50">
        <f t="shared" si="68"/>
        <v>7645</v>
      </c>
      <c r="T169" s="50">
        <f t="shared" si="69"/>
        <v>45571.040000000001</v>
      </c>
      <c r="U169" s="53" t="s">
        <v>50</v>
      </c>
    </row>
    <row r="170" spans="1:21" s="54" customFormat="1" x14ac:dyDescent="0.25">
      <c r="A170" s="46">
        <v>164</v>
      </c>
      <c r="B170" s="47"/>
      <c r="C170" s="47" t="s">
        <v>205</v>
      </c>
      <c r="D170" s="47" t="s">
        <v>1044</v>
      </c>
      <c r="E170" s="47" t="s">
        <v>204</v>
      </c>
      <c r="F170" s="47" t="s">
        <v>208</v>
      </c>
      <c r="G170" s="55" t="s">
        <v>1054</v>
      </c>
      <c r="H170" s="49">
        <v>90000</v>
      </c>
      <c r="I170" s="49">
        <v>9753.1200000000008</v>
      </c>
      <c r="J170" s="50">
        <v>25</v>
      </c>
      <c r="K170" s="51">
        <v>2583</v>
      </c>
      <c r="L170" s="52">
        <f t="shared" si="63"/>
        <v>6389.9999999999991</v>
      </c>
      <c r="M170" s="52">
        <f t="shared" si="64"/>
        <v>990.00000000000011</v>
      </c>
      <c r="N170" s="51">
        <v>2736</v>
      </c>
      <c r="O170" s="50">
        <f t="shared" si="65"/>
        <v>6381</v>
      </c>
      <c r="P170" s="50"/>
      <c r="Q170" s="50">
        <f t="shared" si="66"/>
        <v>5319</v>
      </c>
      <c r="R170" s="50">
        <f t="shared" si="67"/>
        <v>15097.12</v>
      </c>
      <c r="S170" s="50">
        <f t="shared" si="68"/>
        <v>13761</v>
      </c>
      <c r="T170" s="50">
        <f t="shared" si="69"/>
        <v>74902.880000000005</v>
      </c>
      <c r="U170" s="53" t="s">
        <v>50</v>
      </c>
    </row>
    <row r="171" spans="1:21" s="54" customFormat="1" x14ac:dyDescent="0.25">
      <c r="A171" s="46">
        <v>165</v>
      </c>
      <c r="B171" s="47"/>
      <c r="C171" s="47" t="s">
        <v>206</v>
      </c>
      <c r="D171" s="47" t="s">
        <v>1044</v>
      </c>
      <c r="E171" s="47" t="s">
        <v>204</v>
      </c>
      <c r="F171" s="47" t="s">
        <v>42</v>
      </c>
      <c r="G171" s="55" t="s">
        <v>1055</v>
      </c>
      <c r="H171" s="49">
        <v>25000</v>
      </c>
      <c r="I171" s="56">
        <v>0</v>
      </c>
      <c r="J171" s="50">
        <v>25</v>
      </c>
      <c r="K171" s="51">
        <v>717.5</v>
      </c>
      <c r="L171" s="52">
        <f t="shared" si="63"/>
        <v>1774.9999999999998</v>
      </c>
      <c r="M171" s="52">
        <f t="shared" si="64"/>
        <v>275</v>
      </c>
      <c r="N171" s="51">
        <v>760</v>
      </c>
      <c r="O171" s="50">
        <f t="shared" si="65"/>
        <v>1772.5000000000002</v>
      </c>
      <c r="P171" s="50"/>
      <c r="Q171" s="50">
        <f t="shared" si="66"/>
        <v>1477.5</v>
      </c>
      <c r="R171" s="50">
        <f t="shared" si="67"/>
        <v>1502.5</v>
      </c>
      <c r="S171" s="50">
        <f t="shared" si="68"/>
        <v>3822.5</v>
      </c>
      <c r="T171" s="50">
        <f t="shared" si="69"/>
        <v>23497.5</v>
      </c>
      <c r="U171" s="53" t="s">
        <v>50</v>
      </c>
    </row>
    <row r="172" spans="1:21" s="54" customFormat="1" x14ac:dyDescent="0.25">
      <c r="A172" s="46">
        <v>166</v>
      </c>
      <c r="B172" s="47"/>
      <c r="C172" s="47" t="s">
        <v>207</v>
      </c>
      <c r="D172" s="47" t="s">
        <v>1045</v>
      </c>
      <c r="E172" s="47" t="s">
        <v>204</v>
      </c>
      <c r="F172" s="47" t="s">
        <v>46</v>
      </c>
      <c r="G172" s="55" t="s">
        <v>1055</v>
      </c>
      <c r="H172" s="49">
        <v>25000</v>
      </c>
      <c r="I172" s="56">
        <v>0</v>
      </c>
      <c r="J172" s="50">
        <v>25</v>
      </c>
      <c r="K172" s="51">
        <v>717.5</v>
      </c>
      <c r="L172" s="52">
        <f t="shared" si="63"/>
        <v>1774.9999999999998</v>
      </c>
      <c r="M172" s="52">
        <f t="shared" si="64"/>
        <v>275</v>
      </c>
      <c r="N172" s="51">
        <v>760</v>
      </c>
      <c r="O172" s="50">
        <f t="shared" si="65"/>
        <v>1772.5000000000002</v>
      </c>
      <c r="P172" s="50"/>
      <c r="Q172" s="50">
        <f t="shared" si="66"/>
        <v>1477.5</v>
      </c>
      <c r="R172" s="50">
        <f t="shared" si="67"/>
        <v>1502.5</v>
      </c>
      <c r="S172" s="50">
        <f t="shared" si="68"/>
        <v>3822.5</v>
      </c>
      <c r="T172" s="50">
        <f t="shared" si="69"/>
        <v>23497.5</v>
      </c>
      <c r="U172" s="53" t="s">
        <v>50</v>
      </c>
    </row>
    <row r="173" spans="1:21" s="54" customFormat="1" x14ac:dyDescent="0.25">
      <c r="A173" s="46">
        <v>167</v>
      </c>
      <c r="B173" s="47"/>
      <c r="C173" s="47" t="s">
        <v>219</v>
      </c>
      <c r="D173" s="47" t="s">
        <v>1045</v>
      </c>
      <c r="E173" s="47" t="s">
        <v>209</v>
      </c>
      <c r="F173" s="47" t="s">
        <v>229</v>
      </c>
      <c r="G173" s="55" t="s">
        <v>1054</v>
      </c>
      <c r="H173" s="49">
        <v>40000</v>
      </c>
      <c r="I173" s="56">
        <v>442.65</v>
      </c>
      <c r="J173" s="50">
        <v>25</v>
      </c>
      <c r="K173" s="51">
        <v>1148</v>
      </c>
      <c r="L173" s="52">
        <f t="shared" si="63"/>
        <v>2839.9999999999995</v>
      </c>
      <c r="M173" s="52">
        <f t="shared" si="64"/>
        <v>440.00000000000006</v>
      </c>
      <c r="N173" s="51">
        <v>1216</v>
      </c>
      <c r="O173" s="50">
        <f t="shared" si="65"/>
        <v>2836</v>
      </c>
      <c r="P173" s="50"/>
      <c r="Q173" s="50">
        <f t="shared" si="66"/>
        <v>2364</v>
      </c>
      <c r="R173" s="50">
        <f t="shared" si="67"/>
        <v>2831.65</v>
      </c>
      <c r="S173" s="50">
        <f t="shared" si="68"/>
        <v>6116</v>
      </c>
      <c r="T173" s="50">
        <f t="shared" si="69"/>
        <v>37168.35</v>
      </c>
      <c r="U173" s="53" t="s">
        <v>50</v>
      </c>
    </row>
    <row r="174" spans="1:21" s="54" customFormat="1" x14ac:dyDescent="0.25">
      <c r="A174" s="46">
        <v>168</v>
      </c>
      <c r="B174" s="47"/>
      <c r="C174" s="47" t="s">
        <v>1063</v>
      </c>
      <c r="D174" s="47" t="s">
        <v>1045</v>
      </c>
      <c r="E174" s="47" t="s">
        <v>209</v>
      </c>
      <c r="F174" s="47" t="s">
        <v>228</v>
      </c>
      <c r="G174" s="55" t="s">
        <v>1054</v>
      </c>
      <c r="H174" s="49">
        <v>25000</v>
      </c>
      <c r="I174" s="56"/>
      <c r="J174" s="50">
        <v>25</v>
      </c>
      <c r="K174" s="51">
        <v>717.5</v>
      </c>
      <c r="L174" s="52">
        <f t="shared" si="63"/>
        <v>1774.9999999999998</v>
      </c>
      <c r="M174" s="52">
        <f t="shared" si="64"/>
        <v>275</v>
      </c>
      <c r="N174" s="51">
        <v>760</v>
      </c>
      <c r="O174" s="50">
        <f t="shared" si="65"/>
        <v>1772.5000000000002</v>
      </c>
      <c r="P174" s="50"/>
      <c r="Q174" s="50">
        <f t="shared" si="66"/>
        <v>1477.5</v>
      </c>
      <c r="R174" s="50">
        <f t="shared" ref="R174" si="70">+I174+J174+K174+N174+P174</f>
        <v>1502.5</v>
      </c>
      <c r="S174" s="50">
        <f t="shared" ref="S174" si="71">+L174+M174+O174</f>
        <v>3822.5</v>
      </c>
      <c r="T174" s="50">
        <f t="shared" ref="T174" si="72">+H174-R174</f>
        <v>23497.5</v>
      </c>
      <c r="U174" s="53" t="s">
        <v>50</v>
      </c>
    </row>
    <row r="175" spans="1:21" s="54" customFormat="1" x14ac:dyDescent="0.25">
      <c r="A175" s="46">
        <v>169</v>
      </c>
      <c r="B175" s="47"/>
      <c r="C175" s="47" t="s">
        <v>212</v>
      </c>
      <c r="D175" s="47" t="s">
        <v>1045</v>
      </c>
      <c r="E175" s="47" t="s">
        <v>209</v>
      </c>
      <c r="F175" s="47" t="s">
        <v>223</v>
      </c>
      <c r="G175" s="55" t="s">
        <v>1055</v>
      </c>
      <c r="H175" s="49">
        <v>26250</v>
      </c>
      <c r="I175" s="56">
        <v>0</v>
      </c>
      <c r="J175" s="50">
        <v>25</v>
      </c>
      <c r="K175" s="51">
        <v>753.38</v>
      </c>
      <c r="L175" s="52">
        <f t="shared" si="63"/>
        <v>1863.7499999999998</v>
      </c>
      <c r="M175" s="52">
        <f t="shared" si="64"/>
        <v>288.75000000000006</v>
      </c>
      <c r="N175" s="51">
        <v>798</v>
      </c>
      <c r="O175" s="50">
        <f t="shared" si="65"/>
        <v>1861.1250000000002</v>
      </c>
      <c r="P175" s="50"/>
      <c r="Q175" s="50">
        <f t="shared" si="66"/>
        <v>1551.38</v>
      </c>
      <c r="R175" s="50">
        <f t="shared" si="67"/>
        <v>1576.38</v>
      </c>
      <c r="S175" s="50">
        <f t="shared" si="68"/>
        <v>4013.625</v>
      </c>
      <c r="T175" s="50">
        <f t="shared" si="69"/>
        <v>24673.62</v>
      </c>
      <c r="U175" s="53" t="s">
        <v>50</v>
      </c>
    </row>
    <row r="176" spans="1:21" s="54" customFormat="1" x14ac:dyDescent="0.25">
      <c r="A176" s="46">
        <v>170</v>
      </c>
      <c r="B176" s="47"/>
      <c r="C176" s="47" t="s">
        <v>214</v>
      </c>
      <c r="D176" s="47" t="s">
        <v>1045</v>
      </c>
      <c r="E176" s="47" t="s">
        <v>209</v>
      </c>
      <c r="F176" s="47" t="s">
        <v>222</v>
      </c>
      <c r="G176" s="55" t="s">
        <v>1055</v>
      </c>
      <c r="H176" s="49">
        <v>26250</v>
      </c>
      <c r="I176" s="56">
        <v>0</v>
      </c>
      <c r="J176" s="50">
        <v>25</v>
      </c>
      <c r="K176" s="51">
        <v>753.38</v>
      </c>
      <c r="L176" s="52">
        <f t="shared" si="63"/>
        <v>1863.7499999999998</v>
      </c>
      <c r="M176" s="52">
        <f t="shared" si="64"/>
        <v>288.75000000000006</v>
      </c>
      <c r="N176" s="51">
        <v>798</v>
      </c>
      <c r="O176" s="50">
        <f t="shared" si="65"/>
        <v>1861.1250000000002</v>
      </c>
      <c r="P176" s="50"/>
      <c r="Q176" s="50">
        <f t="shared" si="66"/>
        <v>1551.38</v>
      </c>
      <c r="R176" s="50">
        <f t="shared" si="67"/>
        <v>1576.38</v>
      </c>
      <c r="S176" s="50">
        <f t="shared" si="68"/>
        <v>4013.625</v>
      </c>
      <c r="T176" s="50">
        <f t="shared" si="69"/>
        <v>24673.62</v>
      </c>
      <c r="U176" s="53" t="s">
        <v>50</v>
      </c>
    </row>
    <row r="177" spans="1:21" s="54" customFormat="1" x14ac:dyDescent="0.25">
      <c r="A177" s="46">
        <v>171</v>
      </c>
      <c r="B177" s="47"/>
      <c r="C177" s="47" t="s">
        <v>210</v>
      </c>
      <c r="D177" s="47" t="s">
        <v>1045</v>
      </c>
      <c r="E177" s="47" t="s">
        <v>209</v>
      </c>
      <c r="F177" s="47" t="s">
        <v>222</v>
      </c>
      <c r="G177" s="55" t="s">
        <v>1054</v>
      </c>
      <c r="H177" s="49">
        <v>21762.77</v>
      </c>
      <c r="I177" s="56">
        <v>0</v>
      </c>
      <c r="J177" s="50">
        <v>25</v>
      </c>
      <c r="K177" s="51">
        <v>624.59</v>
      </c>
      <c r="L177" s="52">
        <f t="shared" si="63"/>
        <v>1545.1566699999998</v>
      </c>
      <c r="M177" s="52">
        <f t="shared" si="64"/>
        <v>239.39047000000002</v>
      </c>
      <c r="N177" s="51">
        <v>661.59</v>
      </c>
      <c r="O177" s="50">
        <f t="shared" si="65"/>
        <v>1542.980393</v>
      </c>
      <c r="P177" s="50"/>
      <c r="Q177" s="50">
        <f t="shared" si="66"/>
        <v>1286.18</v>
      </c>
      <c r="R177" s="50">
        <f t="shared" si="67"/>
        <v>1311.18</v>
      </c>
      <c r="S177" s="50">
        <f t="shared" si="68"/>
        <v>3327.5275329999999</v>
      </c>
      <c r="T177" s="50">
        <f t="shared" si="69"/>
        <v>20451.59</v>
      </c>
      <c r="U177" s="53" t="s">
        <v>50</v>
      </c>
    </row>
    <row r="178" spans="1:21" s="54" customFormat="1" x14ac:dyDescent="0.25">
      <c r="A178" s="46">
        <v>172</v>
      </c>
      <c r="B178" s="47"/>
      <c r="C178" s="47" t="s">
        <v>217</v>
      </c>
      <c r="D178" s="47" t="s">
        <v>1045</v>
      </c>
      <c r="E178" s="47" t="s">
        <v>209</v>
      </c>
      <c r="F178" s="47" t="s">
        <v>227</v>
      </c>
      <c r="G178" s="55" t="s">
        <v>1055</v>
      </c>
      <c r="H178" s="49">
        <v>24000</v>
      </c>
      <c r="I178" s="56">
        <v>0</v>
      </c>
      <c r="J178" s="50">
        <v>25</v>
      </c>
      <c r="K178" s="51">
        <v>688.8</v>
      </c>
      <c r="L178" s="52">
        <f t="shared" si="63"/>
        <v>1703.9999999999998</v>
      </c>
      <c r="M178" s="52">
        <f t="shared" si="64"/>
        <v>264</v>
      </c>
      <c r="N178" s="51">
        <v>729.6</v>
      </c>
      <c r="O178" s="50">
        <f t="shared" si="65"/>
        <v>1701.6000000000001</v>
      </c>
      <c r="P178" s="50"/>
      <c r="Q178" s="50">
        <f t="shared" si="66"/>
        <v>1418.4</v>
      </c>
      <c r="R178" s="50">
        <f t="shared" si="67"/>
        <v>1443.4</v>
      </c>
      <c r="S178" s="50">
        <f t="shared" si="68"/>
        <v>3669.6</v>
      </c>
      <c r="T178" s="50">
        <f t="shared" si="69"/>
        <v>22556.6</v>
      </c>
      <c r="U178" s="53" t="s">
        <v>50</v>
      </c>
    </row>
    <row r="179" spans="1:21" s="54" customFormat="1" x14ac:dyDescent="0.25">
      <c r="A179" s="46">
        <v>173</v>
      </c>
      <c r="B179" s="47"/>
      <c r="C179" s="47" t="s">
        <v>218</v>
      </c>
      <c r="D179" s="47" t="s">
        <v>1045</v>
      </c>
      <c r="E179" s="47" t="s">
        <v>209</v>
      </c>
      <c r="F179" s="47" t="s">
        <v>227</v>
      </c>
      <c r="G179" s="55" t="s">
        <v>1048</v>
      </c>
      <c r="H179" s="49">
        <v>24000</v>
      </c>
      <c r="I179" s="56">
        <v>0</v>
      </c>
      <c r="J179" s="50">
        <v>25</v>
      </c>
      <c r="K179" s="51">
        <v>688.8</v>
      </c>
      <c r="L179" s="52">
        <f t="shared" si="63"/>
        <v>1703.9999999999998</v>
      </c>
      <c r="M179" s="52">
        <f t="shared" si="64"/>
        <v>264</v>
      </c>
      <c r="N179" s="51">
        <v>729.6</v>
      </c>
      <c r="O179" s="50">
        <f t="shared" si="65"/>
        <v>1701.6000000000001</v>
      </c>
      <c r="P179" s="50"/>
      <c r="Q179" s="50">
        <f t="shared" si="66"/>
        <v>1418.4</v>
      </c>
      <c r="R179" s="50">
        <f t="shared" si="67"/>
        <v>1443.4</v>
      </c>
      <c r="S179" s="50">
        <f t="shared" si="68"/>
        <v>3669.6</v>
      </c>
      <c r="T179" s="50">
        <f t="shared" si="69"/>
        <v>22556.6</v>
      </c>
      <c r="U179" s="53" t="s">
        <v>50</v>
      </c>
    </row>
    <row r="180" spans="1:21" s="54" customFormat="1" x14ac:dyDescent="0.25">
      <c r="A180" s="46">
        <v>174</v>
      </c>
      <c r="B180" s="47"/>
      <c r="C180" s="47" t="s">
        <v>220</v>
      </c>
      <c r="D180" s="47" t="s">
        <v>1045</v>
      </c>
      <c r="E180" s="47" t="s">
        <v>209</v>
      </c>
      <c r="F180" s="47" t="s">
        <v>227</v>
      </c>
      <c r="G180" s="55" t="s">
        <v>1048</v>
      </c>
      <c r="H180" s="49">
        <v>24000</v>
      </c>
      <c r="I180" s="56">
        <v>0</v>
      </c>
      <c r="J180" s="50">
        <v>25</v>
      </c>
      <c r="K180" s="51">
        <v>688.8</v>
      </c>
      <c r="L180" s="52">
        <f t="shared" si="63"/>
        <v>1703.9999999999998</v>
      </c>
      <c r="M180" s="52">
        <f t="shared" si="64"/>
        <v>264</v>
      </c>
      <c r="N180" s="51">
        <v>729.6</v>
      </c>
      <c r="O180" s="50">
        <f t="shared" si="65"/>
        <v>1701.6000000000001</v>
      </c>
      <c r="P180" s="50"/>
      <c r="Q180" s="50">
        <f t="shared" si="66"/>
        <v>1418.4</v>
      </c>
      <c r="R180" s="50">
        <f t="shared" si="67"/>
        <v>1443.4</v>
      </c>
      <c r="S180" s="50">
        <f t="shared" si="68"/>
        <v>3669.6</v>
      </c>
      <c r="T180" s="50">
        <f t="shared" si="69"/>
        <v>22556.6</v>
      </c>
      <c r="U180" s="53" t="s">
        <v>50</v>
      </c>
    </row>
    <row r="181" spans="1:21" s="54" customFormat="1" x14ac:dyDescent="0.25">
      <c r="A181" s="46">
        <v>175</v>
      </c>
      <c r="B181" s="47"/>
      <c r="C181" s="47" t="s">
        <v>216</v>
      </c>
      <c r="D181" s="47" t="s">
        <v>1045</v>
      </c>
      <c r="E181" s="47" t="s">
        <v>209</v>
      </c>
      <c r="F181" s="47" t="s">
        <v>225</v>
      </c>
      <c r="G181" s="55" t="s">
        <v>1055</v>
      </c>
      <c r="H181" s="49">
        <v>14000</v>
      </c>
      <c r="I181" s="56">
        <v>0</v>
      </c>
      <c r="J181" s="50">
        <v>25</v>
      </c>
      <c r="K181" s="51">
        <v>401.8</v>
      </c>
      <c r="L181" s="52">
        <f t="shared" si="63"/>
        <v>993.99999999999989</v>
      </c>
      <c r="M181" s="52">
        <f t="shared" si="64"/>
        <v>154.00000000000003</v>
      </c>
      <c r="N181" s="51">
        <v>425.6</v>
      </c>
      <c r="O181" s="50">
        <f t="shared" si="65"/>
        <v>992.6</v>
      </c>
      <c r="P181" s="50"/>
      <c r="Q181" s="50">
        <f t="shared" si="66"/>
        <v>827.40000000000009</v>
      </c>
      <c r="R181" s="50">
        <f t="shared" si="67"/>
        <v>852.40000000000009</v>
      </c>
      <c r="S181" s="50">
        <f t="shared" si="68"/>
        <v>2140.6</v>
      </c>
      <c r="T181" s="50">
        <f t="shared" si="69"/>
        <v>13147.6</v>
      </c>
      <c r="U181" s="53" t="s">
        <v>50</v>
      </c>
    </row>
    <row r="182" spans="1:21" s="54" customFormat="1" x14ac:dyDescent="0.25">
      <c r="A182" s="46">
        <v>176</v>
      </c>
      <c r="B182" s="47"/>
      <c r="C182" s="47" t="s">
        <v>213</v>
      </c>
      <c r="D182" s="47" t="s">
        <v>1045</v>
      </c>
      <c r="E182" s="47" t="s">
        <v>209</v>
      </c>
      <c r="F182" s="47" t="s">
        <v>47</v>
      </c>
      <c r="G182" s="55" t="s">
        <v>1048</v>
      </c>
      <c r="H182" s="49">
        <v>20900</v>
      </c>
      <c r="I182" s="56">
        <v>0</v>
      </c>
      <c r="J182" s="50">
        <v>25</v>
      </c>
      <c r="K182" s="51">
        <v>599.83000000000004</v>
      </c>
      <c r="L182" s="52">
        <f t="shared" si="63"/>
        <v>1483.8999999999999</v>
      </c>
      <c r="M182" s="52">
        <f t="shared" si="64"/>
        <v>229.90000000000003</v>
      </c>
      <c r="N182" s="51">
        <v>635.36</v>
      </c>
      <c r="O182" s="50">
        <f t="shared" si="65"/>
        <v>1481.8100000000002</v>
      </c>
      <c r="P182" s="50"/>
      <c r="Q182" s="50">
        <f t="shared" si="66"/>
        <v>1235.19</v>
      </c>
      <c r="R182" s="50">
        <f t="shared" si="67"/>
        <v>1260.19</v>
      </c>
      <c r="S182" s="50">
        <f t="shared" si="68"/>
        <v>3195.61</v>
      </c>
      <c r="T182" s="50">
        <f t="shared" si="69"/>
        <v>19639.810000000001</v>
      </c>
      <c r="U182" s="53" t="s">
        <v>50</v>
      </c>
    </row>
    <row r="183" spans="1:21" s="54" customFormat="1" x14ac:dyDescent="0.25">
      <c r="A183" s="46">
        <v>177</v>
      </c>
      <c r="B183" s="47"/>
      <c r="C183" s="47" t="s">
        <v>1095</v>
      </c>
      <c r="D183" s="47" t="s">
        <v>1045</v>
      </c>
      <c r="E183" s="47" t="s">
        <v>209</v>
      </c>
      <c r="F183" s="47" t="s">
        <v>224</v>
      </c>
      <c r="G183" s="55" t="s">
        <v>1048</v>
      </c>
      <c r="H183" s="49">
        <v>12650</v>
      </c>
      <c r="I183" s="56"/>
      <c r="J183" s="50">
        <v>25</v>
      </c>
      <c r="K183" s="51">
        <v>363.06</v>
      </c>
      <c r="L183" s="52">
        <f t="shared" ref="L183" si="73">+H183*7.1%</f>
        <v>898.14999999999986</v>
      </c>
      <c r="M183" s="52">
        <f t="shared" ref="M183" si="74">+H183*1.1%</f>
        <v>139.15</v>
      </c>
      <c r="N183" s="51">
        <v>384.56</v>
      </c>
      <c r="O183" s="50">
        <f t="shared" si="65"/>
        <v>896.8850000000001</v>
      </c>
      <c r="P183" s="50"/>
      <c r="Q183" s="50">
        <f t="shared" si="66"/>
        <v>747.62</v>
      </c>
      <c r="R183" s="50"/>
      <c r="S183" s="50">
        <f t="shared" si="68"/>
        <v>1934.1849999999999</v>
      </c>
      <c r="T183" s="50"/>
      <c r="U183" s="53"/>
    </row>
    <row r="184" spans="1:21" s="54" customFormat="1" x14ac:dyDescent="0.25">
      <c r="A184" s="46">
        <v>178</v>
      </c>
      <c r="B184" s="47"/>
      <c r="C184" s="47" t="s">
        <v>1094</v>
      </c>
      <c r="D184" s="47" t="s">
        <v>1044</v>
      </c>
      <c r="E184" s="47" t="s">
        <v>209</v>
      </c>
      <c r="F184" s="47" t="s">
        <v>224</v>
      </c>
      <c r="G184" s="55" t="s">
        <v>1048</v>
      </c>
      <c r="H184" s="49">
        <v>12650</v>
      </c>
      <c r="I184" s="56"/>
      <c r="J184" s="50">
        <v>25</v>
      </c>
      <c r="K184" s="51">
        <v>363.06</v>
      </c>
      <c r="L184" s="52">
        <f t="shared" si="63"/>
        <v>898.14999999999986</v>
      </c>
      <c r="M184" s="52">
        <f t="shared" si="64"/>
        <v>139.15</v>
      </c>
      <c r="N184" s="51">
        <v>384.56</v>
      </c>
      <c r="O184" s="50">
        <f t="shared" si="65"/>
        <v>896.8850000000001</v>
      </c>
      <c r="P184" s="50"/>
      <c r="Q184" s="50">
        <f t="shared" si="66"/>
        <v>747.62</v>
      </c>
      <c r="R184" s="50"/>
      <c r="S184" s="50">
        <f t="shared" si="68"/>
        <v>1934.1849999999999</v>
      </c>
      <c r="T184" s="50"/>
      <c r="U184" s="53"/>
    </row>
    <row r="185" spans="1:21" s="54" customFormat="1" x14ac:dyDescent="0.25">
      <c r="A185" s="46">
        <v>179</v>
      </c>
      <c r="B185" s="47"/>
      <c r="C185" s="47" t="s">
        <v>215</v>
      </c>
      <c r="D185" s="47" t="s">
        <v>1044</v>
      </c>
      <c r="E185" s="47" t="s">
        <v>209</v>
      </c>
      <c r="F185" s="47" t="s">
        <v>224</v>
      </c>
      <c r="G185" s="55" t="s">
        <v>1048</v>
      </c>
      <c r="H185" s="49">
        <v>12650</v>
      </c>
      <c r="I185" s="56">
        <v>0</v>
      </c>
      <c r="J185" s="50">
        <v>25</v>
      </c>
      <c r="K185" s="51">
        <v>363.06</v>
      </c>
      <c r="L185" s="52">
        <f t="shared" si="63"/>
        <v>898.14999999999986</v>
      </c>
      <c r="M185" s="52">
        <f t="shared" si="64"/>
        <v>139.15</v>
      </c>
      <c r="N185" s="51">
        <v>384.56</v>
      </c>
      <c r="O185" s="50">
        <f t="shared" si="65"/>
        <v>896.8850000000001</v>
      </c>
      <c r="P185" s="50"/>
      <c r="Q185" s="50">
        <f t="shared" si="66"/>
        <v>747.62</v>
      </c>
      <c r="R185" s="50">
        <f t="shared" si="67"/>
        <v>772.62</v>
      </c>
      <c r="S185" s="50">
        <f t="shared" si="68"/>
        <v>1934.1849999999999</v>
      </c>
      <c r="T185" s="50">
        <f t="shared" si="69"/>
        <v>11877.38</v>
      </c>
      <c r="U185" s="53" t="s">
        <v>50</v>
      </c>
    </row>
    <row r="186" spans="1:21" s="54" customFormat="1" x14ac:dyDescent="0.25">
      <c r="A186" s="46">
        <v>180</v>
      </c>
      <c r="B186" s="47"/>
      <c r="C186" s="47" t="s">
        <v>230</v>
      </c>
      <c r="D186" s="47" t="s">
        <v>1044</v>
      </c>
      <c r="E186" s="47" t="s">
        <v>234</v>
      </c>
      <c r="F186" s="47" t="s">
        <v>235</v>
      </c>
      <c r="G186" s="55" t="s">
        <v>1055</v>
      </c>
      <c r="H186" s="49">
        <v>65000</v>
      </c>
      <c r="I186" s="49">
        <v>3887.53</v>
      </c>
      <c r="J186" s="50">
        <v>25</v>
      </c>
      <c r="K186" s="51">
        <v>1865.5</v>
      </c>
      <c r="L186" s="52">
        <f t="shared" si="63"/>
        <v>4615</v>
      </c>
      <c r="M186" s="52">
        <f t="shared" si="64"/>
        <v>715.00000000000011</v>
      </c>
      <c r="N186" s="51">
        <v>1976</v>
      </c>
      <c r="O186" s="50">
        <f t="shared" si="65"/>
        <v>4608.5</v>
      </c>
      <c r="P186" s="50"/>
      <c r="Q186" s="50">
        <f t="shared" si="66"/>
        <v>3841.5</v>
      </c>
      <c r="R186" s="50">
        <f t="shared" si="67"/>
        <v>7754.0300000000007</v>
      </c>
      <c r="S186" s="50">
        <f t="shared" si="68"/>
        <v>9938.5</v>
      </c>
      <c r="T186" s="50">
        <f t="shared" si="69"/>
        <v>57245.97</v>
      </c>
      <c r="U186" s="53" t="s">
        <v>50</v>
      </c>
    </row>
    <row r="187" spans="1:21" s="54" customFormat="1" x14ac:dyDescent="0.25">
      <c r="A187" s="46">
        <v>181</v>
      </c>
      <c r="B187" s="47"/>
      <c r="C187" s="47" t="s">
        <v>231</v>
      </c>
      <c r="D187" s="47" t="s">
        <v>1045</v>
      </c>
      <c r="E187" s="47" t="s">
        <v>234</v>
      </c>
      <c r="F187" s="47" t="s">
        <v>236</v>
      </c>
      <c r="G187" s="55" t="s">
        <v>1054</v>
      </c>
      <c r="H187" s="49">
        <v>27300</v>
      </c>
      <c r="I187" s="56">
        <v>0</v>
      </c>
      <c r="J187" s="50">
        <v>25</v>
      </c>
      <c r="K187" s="51">
        <v>783.51</v>
      </c>
      <c r="L187" s="52">
        <f t="shared" si="63"/>
        <v>1938.2999999999997</v>
      </c>
      <c r="M187" s="52">
        <f t="shared" si="64"/>
        <v>300.3</v>
      </c>
      <c r="N187" s="51">
        <v>829.92</v>
      </c>
      <c r="O187" s="50">
        <f t="shared" si="65"/>
        <v>1935.5700000000002</v>
      </c>
      <c r="P187" s="50"/>
      <c r="Q187" s="50">
        <f t="shared" si="66"/>
        <v>1613.4299999999998</v>
      </c>
      <c r="R187" s="50">
        <f t="shared" si="67"/>
        <v>1638.4299999999998</v>
      </c>
      <c r="S187" s="50">
        <f t="shared" si="68"/>
        <v>4174.17</v>
      </c>
      <c r="T187" s="50">
        <f t="shared" si="69"/>
        <v>25661.57</v>
      </c>
      <c r="U187" s="53" t="s">
        <v>50</v>
      </c>
    </row>
    <row r="188" spans="1:21" s="54" customFormat="1" x14ac:dyDescent="0.25">
      <c r="A188" s="46">
        <v>182</v>
      </c>
      <c r="B188" s="47"/>
      <c r="C188" s="47" t="s">
        <v>232</v>
      </c>
      <c r="D188" s="47" t="s">
        <v>1044</v>
      </c>
      <c r="E188" s="47" t="s">
        <v>234</v>
      </c>
      <c r="F188" s="47" t="s">
        <v>178</v>
      </c>
      <c r="G188" s="55" t="s">
        <v>1054</v>
      </c>
      <c r="H188" s="49">
        <v>27300</v>
      </c>
      <c r="I188" s="56">
        <v>0</v>
      </c>
      <c r="J188" s="50">
        <v>25</v>
      </c>
      <c r="K188" s="51">
        <v>783.51</v>
      </c>
      <c r="L188" s="52">
        <f t="shared" si="63"/>
        <v>1938.2999999999997</v>
      </c>
      <c r="M188" s="52">
        <f t="shared" si="64"/>
        <v>300.3</v>
      </c>
      <c r="N188" s="51">
        <v>829.92</v>
      </c>
      <c r="O188" s="50">
        <f t="shared" si="65"/>
        <v>1935.5700000000002</v>
      </c>
      <c r="P188" s="50"/>
      <c r="Q188" s="50">
        <f t="shared" si="66"/>
        <v>1613.4299999999998</v>
      </c>
      <c r="R188" s="50">
        <f t="shared" si="67"/>
        <v>1638.4299999999998</v>
      </c>
      <c r="S188" s="50">
        <f t="shared" si="68"/>
        <v>4174.17</v>
      </c>
      <c r="T188" s="50">
        <f t="shared" si="69"/>
        <v>25661.57</v>
      </c>
      <c r="U188" s="53" t="s">
        <v>50</v>
      </c>
    </row>
    <row r="189" spans="1:21" s="54" customFormat="1" x14ac:dyDescent="0.25">
      <c r="A189" s="46">
        <v>183</v>
      </c>
      <c r="B189" s="47"/>
      <c r="C189" s="47" t="s">
        <v>233</v>
      </c>
      <c r="D189" s="47" t="s">
        <v>1045</v>
      </c>
      <c r="E189" s="47" t="s">
        <v>234</v>
      </c>
      <c r="F189" s="47" t="s">
        <v>236</v>
      </c>
      <c r="G189" s="55" t="s">
        <v>1054</v>
      </c>
      <c r="H189" s="49">
        <v>26250</v>
      </c>
      <c r="I189" s="56">
        <v>0</v>
      </c>
      <c r="J189" s="50">
        <v>25</v>
      </c>
      <c r="K189" s="51">
        <v>753.38</v>
      </c>
      <c r="L189" s="52">
        <f t="shared" si="63"/>
        <v>1863.7499999999998</v>
      </c>
      <c r="M189" s="52">
        <f t="shared" si="64"/>
        <v>288.75000000000006</v>
      </c>
      <c r="N189" s="51">
        <v>798</v>
      </c>
      <c r="O189" s="50">
        <f t="shared" si="65"/>
        <v>1861.1250000000002</v>
      </c>
      <c r="P189" s="50"/>
      <c r="Q189" s="50">
        <f t="shared" si="66"/>
        <v>1551.38</v>
      </c>
      <c r="R189" s="50">
        <f t="shared" si="67"/>
        <v>1576.38</v>
      </c>
      <c r="S189" s="50">
        <f t="shared" si="68"/>
        <v>4013.625</v>
      </c>
      <c r="T189" s="50">
        <f t="shared" si="69"/>
        <v>24673.62</v>
      </c>
      <c r="U189" s="53" t="s">
        <v>50</v>
      </c>
    </row>
    <row r="190" spans="1:21" s="54" customFormat="1" x14ac:dyDescent="0.25">
      <c r="A190" s="46">
        <v>184</v>
      </c>
      <c r="B190" s="47"/>
      <c r="C190" s="47" t="s">
        <v>289</v>
      </c>
      <c r="D190" s="47" t="s">
        <v>1044</v>
      </c>
      <c r="E190" s="47" t="s">
        <v>234</v>
      </c>
      <c r="F190" s="47" t="s">
        <v>42</v>
      </c>
      <c r="G190" s="55" t="s">
        <v>1055</v>
      </c>
      <c r="H190" s="49">
        <v>30000</v>
      </c>
      <c r="I190" s="56">
        <v>0</v>
      </c>
      <c r="J190" s="50">
        <v>25</v>
      </c>
      <c r="K190" s="51">
        <v>861</v>
      </c>
      <c r="L190" s="52">
        <f t="shared" si="63"/>
        <v>2130</v>
      </c>
      <c r="M190" s="52">
        <f t="shared" si="64"/>
        <v>330.00000000000006</v>
      </c>
      <c r="N190" s="51">
        <v>912</v>
      </c>
      <c r="O190" s="50">
        <f t="shared" si="65"/>
        <v>2127</v>
      </c>
      <c r="P190" s="50"/>
      <c r="Q190" s="50">
        <f t="shared" si="66"/>
        <v>1773</v>
      </c>
      <c r="R190" s="50">
        <f t="shared" si="67"/>
        <v>1798</v>
      </c>
      <c r="S190" s="50">
        <f t="shared" si="68"/>
        <v>4587</v>
      </c>
      <c r="T190" s="50">
        <f t="shared" si="69"/>
        <v>28202</v>
      </c>
      <c r="U190" s="53" t="s">
        <v>50</v>
      </c>
    </row>
    <row r="191" spans="1:21" s="54" customFormat="1" x14ac:dyDescent="0.25">
      <c r="A191" s="46">
        <v>185</v>
      </c>
      <c r="B191" s="47"/>
      <c r="C191" s="47" t="s">
        <v>1026</v>
      </c>
      <c r="D191" s="47" t="s">
        <v>1045</v>
      </c>
      <c r="E191" s="47" t="s">
        <v>172</v>
      </c>
      <c r="F191" s="47" t="s">
        <v>1027</v>
      </c>
      <c r="G191" s="55" t="s">
        <v>1054</v>
      </c>
      <c r="H191" s="49">
        <v>35000</v>
      </c>
      <c r="I191" s="56">
        <v>0</v>
      </c>
      <c r="J191" s="50">
        <v>25</v>
      </c>
      <c r="K191" s="51">
        <v>1004.5</v>
      </c>
      <c r="L191" s="52">
        <f t="shared" si="63"/>
        <v>2485</v>
      </c>
      <c r="M191" s="52">
        <f t="shared" si="64"/>
        <v>385.00000000000006</v>
      </c>
      <c r="N191" s="52">
        <v>1064</v>
      </c>
      <c r="O191" s="50">
        <f t="shared" si="65"/>
        <v>2481.5</v>
      </c>
      <c r="P191" s="50"/>
      <c r="Q191" s="50">
        <f t="shared" si="66"/>
        <v>2068.5</v>
      </c>
      <c r="R191" s="50">
        <f t="shared" si="67"/>
        <v>2093.5</v>
      </c>
      <c r="S191" s="50">
        <f t="shared" si="68"/>
        <v>5351.5</v>
      </c>
      <c r="T191" s="50">
        <f t="shared" si="69"/>
        <v>32906.5</v>
      </c>
      <c r="U191" s="53" t="s">
        <v>50</v>
      </c>
    </row>
    <row r="192" spans="1:21" s="54" customFormat="1" x14ac:dyDescent="0.25">
      <c r="A192" s="46">
        <v>186</v>
      </c>
      <c r="B192" s="47"/>
      <c r="C192" s="47" t="s">
        <v>238</v>
      </c>
      <c r="D192" s="47" t="s">
        <v>1045</v>
      </c>
      <c r="E192" s="47" t="s">
        <v>172</v>
      </c>
      <c r="F192" s="47" t="s">
        <v>228</v>
      </c>
      <c r="G192" s="55" t="s">
        <v>1048</v>
      </c>
      <c r="H192" s="49">
        <v>28350</v>
      </c>
      <c r="I192" s="56">
        <v>0</v>
      </c>
      <c r="J192" s="50">
        <v>25</v>
      </c>
      <c r="K192" s="51">
        <v>813.65</v>
      </c>
      <c r="L192" s="52">
        <f t="shared" si="63"/>
        <v>2012.85</v>
      </c>
      <c r="M192" s="52">
        <f t="shared" si="64"/>
        <v>311.85000000000002</v>
      </c>
      <c r="N192" s="51">
        <v>861.84</v>
      </c>
      <c r="O192" s="50">
        <f t="shared" si="65"/>
        <v>2010.0150000000001</v>
      </c>
      <c r="P192" s="50"/>
      <c r="Q192" s="50">
        <f t="shared" si="66"/>
        <v>1675.49</v>
      </c>
      <c r="R192" s="50">
        <f t="shared" si="67"/>
        <v>1700.49</v>
      </c>
      <c r="S192" s="50">
        <f t="shared" si="68"/>
        <v>4334.7150000000001</v>
      </c>
      <c r="T192" s="50">
        <f t="shared" si="69"/>
        <v>26649.51</v>
      </c>
      <c r="U192" s="53" t="s">
        <v>50</v>
      </c>
    </row>
    <row r="193" spans="1:22" s="54" customFormat="1" x14ac:dyDescent="0.25">
      <c r="A193" s="46">
        <v>187</v>
      </c>
      <c r="B193" s="47"/>
      <c r="C193" s="47" t="s">
        <v>237</v>
      </c>
      <c r="D193" s="47" t="s">
        <v>1045</v>
      </c>
      <c r="E193" s="47" t="s">
        <v>172</v>
      </c>
      <c r="F193" s="47" t="s">
        <v>239</v>
      </c>
      <c r="G193" s="55" t="s">
        <v>1055</v>
      </c>
      <c r="H193" s="49">
        <v>14850</v>
      </c>
      <c r="I193" s="56">
        <v>0</v>
      </c>
      <c r="J193" s="50">
        <v>25</v>
      </c>
      <c r="K193" s="51">
        <v>426.2</v>
      </c>
      <c r="L193" s="52">
        <f t="shared" si="63"/>
        <v>1054.3499999999999</v>
      </c>
      <c r="M193" s="52">
        <f t="shared" si="64"/>
        <v>163.35000000000002</v>
      </c>
      <c r="N193" s="51">
        <v>451.44</v>
      </c>
      <c r="O193" s="50">
        <f t="shared" si="65"/>
        <v>1052.865</v>
      </c>
      <c r="P193" s="50"/>
      <c r="Q193" s="50">
        <f t="shared" si="66"/>
        <v>877.64</v>
      </c>
      <c r="R193" s="50">
        <f t="shared" si="67"/>
        <v>902.64</v>
      </c>
      <c r="S193" s="50">
        <f t="shared" si="68"/>
        <v>2270.5649999999996</v>
      </c>
      <c r="T193" s="50">
        <f t="shared" si="69"/>
        <v>13947.36</v>
      </c>
      <c r="U193" s="53" t="s">
        <v>50</v>
      </c>
    </row>
    <row r="194" spans="1:22" s="54" customFormat="1" x14ac:dyDescent="0.25">
      <c r="A194" s="46">
        <v>188</v>
      </c>
      <c r="B194" s="47"/>
      <c r="C194" s="47" t="s">
        <v>267</v>
      </c>
      <c r="D194" s="47" t="s">
        <v>1045</v>
      </c>
      <c r="E194" s="47" t="s">
        <v>254</v>
      </c>
      <c r="F194" s="47" t="s">
        <v>271</v>
      </c>
      <c r="G194" s="55" t="s">
        <v>1048</v>
      </c>
      <c r="H194" s="49">
        <v>25000</v>
      </c>
      <c r="I194" s="56">
        <v>0</v>
      </c>
      <c r="J194" s="50">
        <v>25</v>
      </c>
      <c r="K194" s="51">
        <v>717.5</v>
      </c>
      <c r="L194" s="52">
        <f t="shared" si="63"/>
        <v>1774.9999999999998</v>
      </c>
      <c r="M194" s="52">
        <f t="shared" si="64"/>
        <v>275</v>
      </c>
      <c r="N194" s="51">
        <v>760</v>
      </c>
      <c r="O194" s="50">
        <f t="shared" si="65"/>
        <v>1772.5000000000002</v>
      </c>
      <c r="P194" s="50"/>
      <c r="Q194" s="50">
        <f t="shared" si="66"/>
        <v>1477.5</v>
      </c>
      <c r="R194" s="50">
        <f t="shared" si="67"/>
        <v>1502.5</v>
      </c>
      <c r="S194" s="50">
        <f t="shared" si="68"/>
        <v>3822.5</v>
      </c>
      <c r="T194" s="50">
        <f t="shared" si="69"/>
        <v>23497.5</v>
      </c>
      <c r="U194" s="53" t="s">
        <v>50</v>
      </c>
    </row>
    <row r="195" spans="1:22" s="82" customFormat="1" ht="15" customHeight="1" x14ac:dyDescent="0.25">
      <c r="A195" s="46">
        <v>189</v>
      </c>
      <c r="B195" s="74"/>
      <c r="C195" s="75" t="s">
        <v>1019</v>
      </c>
      <c r="D195" s="75" t="s">
        <v>1044</v>
      </c>
      <c r="E195" s="47" t="s">
        <v>254</v>
      </c>
      <c r="F195" s="75" t="s">
        <v>77</v>
      </c>
      <c r="G195" s="76" t="s">
        <v>1054</v>
      </c>
      <c r="H195" s="77">
        <v>30000</v>
      </c>
      <c r="I195" s="56">
        <v>0</v>
      </c>
      <c r="J195" s="78">
        <v>25</v>
      </c>
      <c r="K195" s="79">
        <v>861</v>
      </c>
      <c r="L195" s="52">
        <f t="shared" si="63"/>
        <v>2130</v>
      </c>
      <c r="M195" s="52">
        <f t="shared" si="64"/>
        <v>330.00000000000006</v>
      </c>
      <c r="N195" s="51">
        <v>912</v>
      </c>
      <c r="O195" s="50">
        <f t="shared" si="65"/>
        <v>2127</v>
      </c>
      <c r="P195" s="80"/>
      <c r="Q195" s="50">
        <f t="shared" si="66"/>
        <v>1773</v>
      </c>
      <c r="R195" s="50">
        <f t="shared" si="67"/>
        <v>1798</v>
      </c>
      <c r="S195" s="50">
        <f t="shared" si="68"/>
        <v>4587</v>
      </c>
      <c r="T195" s="50">
        <f t="shared" si="69"/>
        <v>28202</v>
      </c>
      <c r="U195" s="53" t="s">
        <v>50</v>
      </c>
      <c r="V195" s="81"/>
    </row>
    <row r="196" spans="1:22" s="54" customFormat="1" x14ac:dyDescent="0.25">
      <c r="A196" s="46">
        <v>190</v>
      </c>
      <c r="B196" s="47"/>
      <c r="C196" s="47" t="s">
        <v>256</v>
      </c>
      <c r="D196" s="47" t="s">
        <v>1045</v>
      </c>
      <c r="E196" s="47" t="s">
        <v>254</v>
      </c>
      <c r="F196" s="47" t="s">
        <v>270</v>
      </c>
      <c r="G196" s="55" t="s">
        <v>1048</v>
      </c>
      <c r="H196" s="49">
        <v>23100</v>
      </c>
      <c r="I196" s="56">
        <v>0</v>
      </c>
      <c r="J196" s="50">
        <v>25</v>
      </c>
      <c r="K196" s="51">
        <v>662.97</v>
      </c>
      <c r="L196" s="52">
        <f t="shared" si="63"/>
        <v>1640.1</v>
      </c>
      <c r="M196" s="52">
        <f t="shared" si="64"/>
        <v>254.10000000000002</v>
      </c>
      <c r="N196" s="51">
        <v>702.24</v>
      </c>
      <c r="O196" s="50">
        <f t="shared" si="65"/>
        <v>1637.7900000000002</v>
      </c>
      <c r="P196" s="50"/>
      <c r="Q196" s="50">
        <f t="shared" si="66"/>
        <v>1365.21</v>
      </c>
      <c r="R196" s="50">
        <f t="shared" si="67"/>
        <v>1390.21</v>
      </c>
      <c r="S196" s="50">
        <f t="shared" si="68"/>
        <v>3531.99</v>
      </c>
      <c r="T196" s="50">
        <f t="shared" si="69"/>
        <v>21709.79</v>
      </c>
      <c r="U196" s="53" t="s">
        <v>50</v>
      </c>
    </row>
    <row r="197" spans="1:22" s="54" customFormat="1" x14ac:dyDescent="0.25">
      <c r="A197" s="46">
        <v>191</v>
      </c>
      <c r="B197" s="47"/>
      <c r="C197" s="47" t="s">
        <v>259</v>
      </c>
      <c r="D197" s="47" t="s">
        <v>1045</v>
      </c>
      <c r="E197" s="47" t="s">
        <v>254</v>
      </c>
      <c r="F197" s="47" t="s">
        <v>270</v>
      </c>
      <c r="G197" s="55" t="s">
        <v>1048</v>
      </c>
      <c r="H197" s="49">
        <v>23100</v>
      </c>
      <c r="I197" s="56">
        <v>0</v>
      </c>
      <c r="J197" s="50">
        <v>25</v>
      </c>
      <c r="K197" s="51">
        <v>662.97</v>
      </c>
      <c r="L197" s="52">
        <f t="shared" ref="L197:L211" si="75">+H197*7.1%</f>
        <v>1640.1</v>
      </c>
      <c r="M197" s="52">
        <f t="shared" ref="M197:M211" si="76">+H197*1.1%</f>
        <v>254.10000000000002</v>
      </c>
      <c r="N197" s="51">
        <v>702.24</v>
      </c>
      <c r="O197" s="50">
        <f t="shared" ref="O197:O211" si="77">+H197*7.09%</f>
        <v>1637.7900000000002</v>
      </c>
      <c r="P197" s="50"/>
      <c r="Q197" s="50">
        <f t="shared" ref="Q197:Q211" si="78">+K197+N197</f>
        <v>1365.21</v>
      </c>
      <c r="R197" s="50">
        <f t="shared" ref="R197:R211" si="79">+I197+J197+K197+N197+P197</f>
        <v>1390.21</v>
      </c>
      <c r="S197" s="50">
        <f t="shared" ref="S197:S211" si="80">+L197+M197+O197</f>
        <v>3531.99</v>
      </c>
      <c r="T197" s="50">
        <f t="shared" ref="T197:T211" si="81">+H197-R197</f>
        <v>21709.79</v>
      </c>
      <c r="U197" s="53" t="s">
        <v>50</v>
      </c>
    </row>
    <row r="198" spans="1:22" s="54" customFormat="1" x14ac:dyDescent="0.25">
      <c r="A198" s="46">
        <v>192</v>
      </c>
      <c r="B198" s="47"/>
      <c r="C198" s="47" t="s">
        <v>1014</v>
      </c>
      <c r="D198" s="47" t="s">
        <v>1045</v>
      </c>
      <c r="E198" s="47" t="s">
        <v>254</v>
      </c>
      <c r="F198" s="47" t="s">
        <v>121</v>
      </c>
      <c r="G198" s="55" t="s">
        <v>1048</v>
      </c>
      <c r="H198" s="49">
        <v>25000</v>
      </c>
      <c r="I198" s="49">
        <v>0</v>
      </c>
      <c r="J198" s="50">
        <v>25</v>
      </c>
      <c r="K198" s="51">
        <v>717.5</v>
      </c>
      <c r="L198" s="52">
        <f>+H198*7.1%</f>
        <v>1774.9999999999998</v>
      </c>
      <c r="M198" s="52">
        <f>+H198*1.1%</f>
        <v>275</v>
      </c>
      <c r="N198" s="51">
        <v>760</v>
      </c>
      <c r="O198" s="50">
        <f>+H198*7.09%</f>
        <v>1772.5000000000002</v>
      </c>
      <c r="P198" s="50"/>
      <c r="Q198" s="50">
        <f>+K198+N198</f>
        <v>1477.5</v>
      </c>
      <c r="R198" s="50">
        <f>+I198+J198+K198+N198+P198</f>
        <v>1502.5</v>
      </c>
      <c r="S198" s="50">
        <f>+L198+M198+O198</f>
        <v>3822.5</v>
      </c>
      <c r="T198" s="50">
        <f>+H198-R198</f>
        <v>23497.5</v>
      </c>
      <c r="U198" s="53" t="s">
        <v>50</v>
      </c>
    </row>
    <row r="199" spans="1:22" s="54" customFormat="1" x14ac:dyDescent="0.25">
      <c r="A199" s="46">
        <v>193</v>
      </c>
      <c r="B199" s="47"/>
      <c r="C199" s="47" t="s">
        <v>260</v>
      </c>
      <c r="D199" s="47" t="s">
        <v>1045</v>
      </c>
      <c r="E199" s="47" t="s">
        <v>254</v>
      </c>
      <c r="F199" s="47" t="s">
        <v>47</v>
      </c>
      <c r="G199" s="55" t="s">
        <v>1048</v>
      </c>
      <c r="H199" s="49">
        <v>23100</v>
      </c>
      <c r="I199" s="56">
        <v>0</v>
      </c>
      <c r="J199" s="50">
        <v>25</v>
      </c>
      <c r="K199" s="51">
        <v>662.97</v>
      </c>
      <c r="L199" s="52">
        <f t="shared" si="75"/>
        <v>1640.1</v>
      </c>
      <c r="M199" s="52">
        <f t="shared" si="76"/>
        <v>254.10000000000002</v>
      </c>
      <c r="N199" s="51">
        <v>702.24</v>
      </c>
      <c r="O199" s="50">
        <f t="shared" si="77"/>
        <v>1637.7900000000002</v>
      </c>
      <c r="P199" s="50"/>
      <c r="Q199" s="50">
        <f t="shared" si="78"/>
        <v>1365.21</v>
      </c>
      <c r="R199" s="50">
        <f t="shared" si="79"/>
        <v>1390.21</v>
      </c>
      <c r="S199" s="50">
        <f t="shared" si="80"/>
        <v>3531.99</v>
      </c>
      <c r="T199" s="50">
        <f t="shared" si="81"/>
        <v>21709.79</v>
      </c>
      <c r="U199" s="53" t="s">
        <v>50</v>
      </c>
    </row>
    <row r="200" spans="1:22" s="54" customFormat="1" x14ac:dyDescent="0.25">
      <c r="A200" s="46">
        <v>194</v>
      </c>
      <c r="B200" s="47"/>
      <c r="C200" s="47" t="s">
        <v>258</v>
      </c>
      <c r="D200" s="47" t="s">
        <v>1045</v>
      </c>
      <c r="E200" s="47" t="s">
        <v>254</v>
      </c>
      <c r="F200" s="47" t="s">
        <v>47</v>
      </c>
      <c r="G200" s="55" t="s">
        <v>1055</v>
      </c>
      <c r="H200" s="49">
        <v>23100</v>
      </c>
      <c r="I200" s="56">
        <v>0</v>
      </c>
      <c r="J200" s="50">
        <v>25</v>
      </c>
      <c r="K200" s="51">
        <v>662.97</v>
      </c>
      <c r="L200" s="52">
        <f>+H200*7.1%</f>
        <v>1640.1</v>
      </c>
      <c r="M200" s="52">
        <f>+H200*1.1%</f>
        <v>254.10000000000002</v>
      </c>
      <c r="N200" s="51">
        <v>702.24</v>
      </c>
      <c r="O200" s="50">
        <f>+H200*7.09%</f>
        <v>1637.7900000000002</v>
      </c>
      <c r="P200" s="50"/>
      <c r="Q200" s="50">
        <f>+K200+N200</f>
        <v>1365.21</v>
      </c>
      <c r="R200" s="50">
        <f>+I200+J200+K200+N200+P200</f>
        <v>1390.21</v>
      </c>
      <c r="S200" s="50">
        <f>+L200+M200+O200</f>
        <v>3531.99</v>
      </c>
      <c r="T200" s="50">
        <f>+H200-R200</f>
        <v>21709.79</v>
      </c>
      <c r="U200" s="53" t="s">
        <v>50</v>
      </c>
    </row>
    <row r="201" spans="1:22" s="54" customFormat="1" x14ac:dyDescent="0.25">
      <c r="A201" s="46">
        <v>195</v>
      </c>
      <c r="B201" s="47"/>
      <c r="C201" s="47" t="s">
        <v>264</v>
      </c>
      <c r="D201" s="47" t="s">
        <v>1045</v>
      </c>
      <c r="E201" s="47" t="s">
        <v>254</v>
      </c>
      <c r="F201" s="47" t="s">
        <v>47</v>
      </c>
      <c r="G201" s="55" t="s">
        <v>1048</v>
      </c>
      <c r="H201" s="49">
        <v>20900</v>
      </c>
      <c r="I201" s="56">
        <v>0</v>
      </c>
      <c r="J201" s="50">
        <v>25</v>
      </c>
      <c r="K201" s="51">
        <v>599.83000000000004</v>
      </c>
      <c r="L201" s="52">
        <f t="shared" si="75"/>
        <v>1483.8999999999999</v>
      </c>
      <c r="M201" s="52">
        <f t="shared" si="76"/>
        <v>229.90000000000003</v>
      </c>
      <c r="N201" s="51">
        <v>635.36</v>
      </c>
      <c r="O201" s="50">
        <f t="shared" si="77"/>
        <v>1481.8100000000002</v>
      </c>
      <c r="P201" s="50"/>
      <c r="Q201" s="50">
        <f t="shared" si="78"/>
        <v>1235.19</v>
      </c>
      <c r="R201" s="50">
        <f t="shared" si="79"/>
        <v>1260.19</v>
      </c>
      <c r="S201" s="50">
        <f t="shared" si="80"/>
        <v>3195.61</v>
      </c>
      <c r="T201" s="50">
        <f t="shared" si="81"/>
        <v>19639.810000000001</v>
      </c>
      <c r="U201" s="53" t="s">
        <v>50</v>
      </c>
    </row>
    <row r="202" spans="1:22" s="54" customFormat="1" x14ac:dyDescent="0.25">
      <c r="A202" s="46">
        <v>196</v>
      </c>
      <c r="B202" s="47"/>
      <c r="C202" s="47" t="s">
        <v>265</v>
      </c>
      <c r="D202" s="47" t="s">
        <v>1045</v>
      </c>
      <c r="E202" s="47" t="s">
        <v>254</v>
      </c>
      <c r="F202" s="47" t="s">
        <v>47</v>
      </c>
      <c r="G202" s="55" t="s">
        <v>1048</v>
      </c>
      <c r="H202" s="49">
        <v>20900</v>
      </c>
      <c r="I202" s="56">
        <v>0</v>
      </c>
      <c r="J202" s="50">
        <v>25</v>
      </c>
      <c r="K202" s="51">
        <v>599.83000000000004</v>
      </c>
      <c r="L202" s="52">
        <f t="shared" si="75"/>
        <v>1483.8999999999999</v>
      </c>
      <c r="M202" s="52">
        <f t="shared" si="76"/>
        <v>229.90000000000003</v>
      </c>
      <c r="N202" s="51">
        <v>635.36</v>
      </c>
      <c r="O202" s="50">
        <f t="shared" si="77"/>
        <v>1481.8100000000002</v>
      </c>
      <c r="P202" s="50"/>
      <c r="Q202" s="50">
        <f t="shared" si="78"/>
        <v>1235.19</v>
      </c>
      <c r="R202" s="50">
        <f t="shared" si="79"/>
        <v>1260.19</v>
      </c>
      <c r="S202" s="50">
        <f t="shared" si="80"/>
        <v>3195.61</v>
      </c>
      <c r="T202" s="50">
        <f t="shared" si="81"/>
        <v>19639.810000000001</v>
      </c>
      <c r="U202" s="53" t="s">
        <v>50</v>
      </c>
    </row>
    <row r="203" spans="1:22" s="54" customFormat="1" x14ac:dyDescent="0.25">
      <c r="A203" s="46">
        <v>197</v>
      </c>
      <c r="B203" s="47"/>
      <c r="C203" s="47" t="s">
        <v>109</v>
      </c>
      <c r="D203" s="47" t="s">
        <v>1045</v>
      </c>
      <c r="E203" s="47" t="s">
        <v>254</v>
      </c>
      <c r="F203" s="47" t="s">
        <v>125</v>
      </c>
      <c r="G203" s="55" t="s">
        <v>1048</v>
      </c>
      <c r="H203" s="49">
        <v>25200</v>
      </c>
      <c r="I203" s="56">
        <v>0</v>
      </c>
      <c r="J203" s="50">
        <v>25</v>
      </c>
      <c r="K203" s="51">
        <v>723.24</v>
      </c>
      <c r="L203" s="52">
        <f>+H203*7.1%</f>
        <v>1789.1999999999998</v>
      </c>
      <c r="M203" s="52">
        <f>+H203*1.1%</f>
        <v>277.20000000000005</v>
      </c>
      <c r="N203" s="51">
        <v>766.08</v>
      </c>
      <c r="O203" s="50">
        <f>+H203*7.09%</f>
        <v>1786.68</v>
      </c>
      <c r="P203" s="50"/>
      <c r="Q203" s="50">
        <f>+K203+N203</f>
        <v>1489.3200000000002</v>
      </c>
      <c r="R203" s="50">
        <f>+I203+J203+K203+N203+P203</f>
        <v>1514.3200000000002</v>
      </c>
      <c r="S203" s="50">
        <f>+L203+M203+O203</f>
        <v>3853.08</v>
      </c>
      <c r="T203" s="50">
        <f>+H203-R203</f>
        <v>23685.68</v>
      </c>
      <c r="U203" s="53" t="s">
        <v>50</v>
      </c>
    </row>
    <row r="204" spans="1:22" s="54" customFormat="1" x14ac:dyDescent="0.25">
      <c r="A204" s="46">
        <v>198</v>
      </c>
      <c r="B204" s="47"/>
      <c r="C204" s="47" t="s">
        <v>40</v>
      </c>
      <c r="D204" s="47" t="s">
        <v>1045</v>
      </c>
      <c r="E204" s="47" t="s">
        <v>254</v>
      </c>
      <c r="F204" s="47" t="s">
        <v>47</v>
      </c>
      <c r="G204" s="55" t="s">
        <v>1055</v>
      </c>
      <c r="H204" s="49">
        <v>20900</v>
      </c>
      <c r="I204" s="56">
        <v>0</v>
      </c>
      <c r="J204" s="50">
        <v>25</v>
      </c>
      <c r="K204" s="51">
        <v>599.83000000000004</v>
      </c>
      <c r="L204" s="52">
        <f>+H204*7.1%</f>
        <v>1483.8999999999999</v>
      </c>
      <c r="M204" s="52">
        <f>+H204*1.1%</f>
        <v>229.90000000000003</v>
      </c>
      <c r="N204" s="51">
        <v>635.36</v>
      </c>
      <c r="O204" s="50">
        <f>+H204*7.09%</f>
        <v>1481.8100000000002</v>
      </c>
      <c r="P204" s="50"/>
      <c r="Q204" s="50">
        <f>+K204+N204</f>
        <v>1235.19</v>
      </c>
      <c r="R204" s="50">
        <f>+I204+J204+K204+N204+P204</f>
        <v>1260.19</v>
      </c>
      <c r="S204" s="50">
        <f>+L204+M204+O204</f>
        <v>3195.61</v>
      </c>
      <c r="T204" s="50">
        <f>+H204-R204</f>
        <v>19639.810000000001</v>
      </c>
      <c r="U204" s="53" t="s">
        <v>50</v>
      </c>
    </row>
    <row r="205" spans="1:22" s="54" customFormat="1" x14ac:dyDescent="0.25">
      <c r="A205" s="46">
        <v>199</v>
      </c>
      <c r="B205" s="47"/>
      <c r="C205" s="47" t="s">
        <v>1015</v>
      </c>
      <c r="D205" s="47" t="s">
        <v>1045</v>
      </c>
      <c r="E205" s="47" t="s">
        <v>254</v>
      </c>
      <c r="F205" s="47" t="s">
        <v>47</v>
      </c>
      <c r="G205" s="55" t="s">
        <v>1048</v>
      </c>
      <c r="H205" s="49">
        <v>20900</v>
      </c>
      <c r="I205" s="56">
        <v>0</v>
      </c>
      <c r="J205" s="50">
        <v>25</v>
      </c>
      <c r="K205" s="51">
        <v>599.83000000000004</v>
      </c>
      <c r="L205" s="52">
        <f t="shared" si="75"/>
        <v>1483.8999999999999</v>
      </c>
      <c r="M205" s="52">
        <f t="shared" si="76"/>
        <v>229.90000000000003</v>
      </c>
      <c r="N205" s="52">
        <v>635.36</v>
      </c>
      <c r="O205" s="50">
        <f t="shared" si="77"/>
        <v>1481.8100000000002</v>
      </c>
      <c r="P205" s="50"/>
      <c r="Q205" s="50">
        <f t="shared" si="78"/>
        <v>1235.19</v>
      </c>
      <c r="R205" s="50">
        <f t="shared" si="79"/>
        <v>1260.19</v>
      </c>
      <c r="S205" s="50">
        <f t="shared" si="80"/>
        <v>3195.61</v>
      </c>
      <c r="T205" s="50">
        <f t="shared" si="81"/>
        <v>19639.810000000001</v>
      </c>
      <c r="U205" s="53" t="s">
        <v>50</v>
      </c>
    </row>
    <row r="206" spans="1:22" s="54" customFormat="1" x14ac:dyDescent="0.25">
      <c r="A206" s="46">
        <v>200</v>
      </c>
      <c r="B206" s="47"/>
      <c r="C206" s="47" t="s">
        <v>1016</v>
      </c>
      <c r="D206" s="47" t="s">
        <v>1045</v>
      </c>
      <c r="E206" s="47" t="s">
        <v>254</v>
      </c>
      <c r="F206" s="47" t="s">
        <v>47</v>
      </c>
      <c r="G206" s="55" t="s">
        <v>1048</v>
      </c>
      <c r="H206" s="49">
        <v>20900</v>
      </c>
      <c r="I206" s="56">
        <v>0</v>
      </c>
      <c r="J206" s="50">
        <v>25</v>
      </c>
      <c r="K206" s="51">
        <v>599.83000000000004</v>
      </c>
      <c r="L206" s="52">
        <f t="shared" ref="L206" si="82">+H206*7.1%</f>
        <v>1483.8999999999999</v>
      </c>
      <c r="M206" s="52">
        <f t="shared" ref="M206" si="83">+H206*1.1%</f>
        <v>229.90000000000003</v>
      </c>
      <c r="N206" s="52">
        <v>635.36</v>
      </c>
      <c r="O206" s="50">
        <f t="shared" si="77"/>
        <v>1481.8100000000002</v>
      </c>
      <c r="P206" s="50"/>
      <c r="Q206" s="50">
        <f t="shared" si="78"/>
        <v>1235.19</v>
      </c>
      <c r="R206" s="50">
        <f t="shared" si="79"/>
        <v>1260.19</v>
      </c>
      <c r="S206" s="50">
        <f t="shared" si="80"/>
        <v>3195.61</v>
      </c>
      <c r="T206" s="50">
        <f t="shared" si="81"/>
        <v>19639.810000000001</v>
      </c>
      <c r="U206" s="53" t="s">
        <v>50</v>
      </c>
    </row>
    <row r="207" spans="1:22" s="54" customFormat="1" x14ac:dyDescent="0.25">
      <c r="A207" s="46">
        <v>201</v>
      </c>
      <c r="B207" s="47"/>
      <c r="C207" s="47" t="s">
        <v>1017</v>
      </c>
      <c r="D207" s="47" t="s">
        <v>1045</v>
      </c>
      <c r="E207" s="47" t="s">
        <v>254</v>
      </c>
      <c r="F207" s="47" t="s">
        <v>47</v>
      </c>
      <c r="G207" s="55" t="s">
        <v>1048</v>
      </c>
      <c r="H207" s="49">
        <v>20900</v>
      </c>
      <c r="I207" s="56">
        <v>0</v>
      </c>
      <c r="J207" s="50">
        <v>25</v>
      </c>
      <c r="K207" s="51">
        <v>599.83000000000004</v>
      </c>
      <c r="L207" s="52">
        <f t="shared" ref="L207" si="84">+H207*7.1%</f>
        <v>1483.8999999999999</v>
      </c>
      <c r="M207" s="52">
        <f t="shared" ref="M207" si="85">+H207*1.1%</f>
        <v>229.90000000000003</v>
      </c>
      <c r="N207" s="52">
        <v>635.36</v>
      </c>
      <c r="O207" s="50">
        <f t="shared" si="77"/>
        <v>1481.8100000000002</v>
      </c>
      <c r="P207" s="50"/>
      <c r="Q207" s="50">
        <f t="shared" si="78"/>
        <v>1235.19</v>
      </c>
      <c r="R207" s="50">
        <f t="shared" si="79"/>
        <v>1260.19</v>
      </c>
      <c r="S207" s="50">
        <f t="shared" si="80"/>
        <v>3195.61</v>
      </c>
      <c r="T207" s="50">
        <f t="shared" si="81"/>
        <v>19639.810000000001</v>
      </c>
      <c r="U207" s="53" t="s">
        <v>50</v>
      </c>
    </row>
    <row r="208" spans="1:22" s="54" customFormat="1" x14ac:dyDescent="0.25">
      <c r="A208" s="46">
        <v>202</v>
      </c>
      <c r="B208" s="47"/>
      <c r="C208" s="47" t="s">
        <v>1093</v>
      </c>
      <c r="D208" s="47" t="s">
        <v>1045</v>
      </c>
      <c r="E208" s="47" t="s">
        <v>254</v>
      </c>
      <c r="F208" s="47" t="s">
        <v>47</v>
      </c>
      <c r="G208" s="55" t="s">
        <v>1048</v>
      </c>
      <c r="H208" s="49">
        <v>20900</v>
      </c>
      <c r="I208" s="56"/>
      <c r="J208" s="50">
        <v>25</v>
      </c>
      <c r="K208" s="51">
        <v>599.83000000000004</v>
      </c>
      <c r="L208" s="52">
        <f t="shared" ref="L208:L209" si="86">+H208*7.1%</f>
        <v>1483.8999999999999</v>
      </c>
      <c r="M208" s="52">
        <f t="shared" ref="M208:M209" si="87">+H208*1.1%</f>
        <v>229.90000000000003</v>
      </c>
      <c r="N208" s="52">
        <v>635.36</v>
      </c>
      <c r="O208" s="50"/>
      <c r="P208" s="50"/>
      <c r="Q208" s="50">
        <f t="shared" si="78"/>
        <v>1235.19</v>
      </c>
      <c r="R208" s="50"/>
      <c r="S208" s="50"/>
      <c r="T208" s="50"/>
      <c r="U208" s="53"/>
    </row>
    <row r="209" spans="1:21" s="54" customFormat="1" x14ac:dyDescent="0.25">
      <c r="A209" s="46">
        <v>203</v>
      </c>
      <c r="B209" s="47"/>
      <c r="C209" s="47" t="s">
        <v>1018</v>
      </c>
      <c r="D209" s="47" t="s">
        <v>1045</v>
      </c>
      <c r="E209" s="47" t="s">
        <v>254</v>
      </c>
      <c r="F209" s="47" t="s">
        <v>47</v>
      </c>
      <c r="G209" s="55" t="s">
        <v>1048</v>
      </c>
      <c r="H209" s="49">
        <v>20900</v>
      </c>
      <c r="I209" s="56">
        <v>0</v>
      </c>
      <c r="J209" s="50">
        <v>25</v>
      </c>
      <c r="K209" s="51">
        <v>599.83000000000004</v>
      </c>
      <c r="L209" s="52">
        <f t="shared" si="86"/>
        <v>1483.8999999999999</v>
      </c>
      <c r="M209" s="52">
        <f t="shared" si="87"/>
        <v>229.90000000000003</v>
      </c>
      <c r="N209" s="52">
        <v>635.36</v>
      </c>
      <c r="O209" s="50">
        <f t="shared" si="77"/>
        <v>1481.8100000000002</v>
      </c>
      <c r="P209" s="50"/>
      <c r="Q209" s="50">
        <f t="shared" si="78"/>
        <v>1235.19</v>
      </c>
      <c r="R209" s="50">
        <f t="shared" si="79"/>
        <v>1260.19</v>
      </c>
      <c r="S209" s="50">
        <f t="shared" si="80"/>
        <v>3195.61</v>
      </c>
      <c r="T209" s="50">
        <f t="shared" si="81"/>
        <v>19639.810000000001</v>
      </c>
      <c r="U209" s="53" t="s">
        <v>50</v>
      </c>
    </row>
    <row r="210" spans="1:21" s="54" customFormat="1" x14ac:dyDescent="0.25">
      <c r="A210" s="46">
        <v>204</v>
      </c>
      <c r="B210" s="47"/>
      <c r="C210" s="47" t="s">
        <v>1028</v>
      </c>
      <c r="D210" s="47" t="s">
        <v>1045</v>
      </c>
      <c r="E210" s="47" t="s">
        <v>254</v>
      </c>
      <c r="F210" s="47" t="s">
        <v>47</v>
      </c>
      <c r="G210" s="55" t="s">
        <v>1048</v>
      </c>
      <c r="H210" s="49">
        <v>20900</v>
      </c>
      <c r="I210" s="56">
        <v>0</v>
      </c>
      <c r="J210" s="50">
        <v>25</v>
      </c>
      <c r="K210" s="51">
        <v>599.83000000000004</v>
      </c>
      <c r="L210" s="52">
        <f t="shared" si="75"/>
        <v>1483.8999999999999</v>
      </c>
      <c r="M210" s="52">
        <f t="shared" si="76"/>
        <v>229.90000000000003</v>
      </c>
      <c r="N210" s="52">
        <v>635.36</v>
      </c>
      <c r="O210" s="50">
        <f t="shared" si="77"/>
        <v>1481.8100000000002</v>
      </c>
      <c r="P210" s="50"/>
      <c r="Q210" s="50">
        <f t="shared" si="78"/>
        <v>1235.19</v>
      </c>
      <c r="R210" s="50">
        <f t="shared" si="79"/>
        <v>1260.19</v>
      </c>
      <c r="S210" s="50">
        <f t="shared" si="80"/>
        <v>3195.61</v>
      </c>
      <c r="T210" s="50">
        <f t="shared" si="81"/>
        <v>19639.810000000001</v>
      </c>
      <c r="U210" s="53" t="s">
        <v>50</v>
      </c>
    </row>
    <row r="211" spans="1:21" s="54" customFormat="1" x14ac:dyDescent="0.25">
      <c r="A211" s="46">
        <v>205</v>
      </c>
      <c r="B211" s="47"/>
      <c r="C211" s="47" t="s">
        <v>1052</v>
      </c>
      <c r="D211" s="47" t="s">
        <v>1045</v>
      </c>
      <c r="E211" s="47" t="s">
        <v>254</v>
      </c>
      <c r="F211" s="47" t="s">
        <v>47</v>
      </c>
      <c r="G211" s="55" t="s">
        <v>1048</v>
      </c>
      <c r="H211" s="49">
        <v>20900</v>
      </c>
      <c r="I211" s="56">
        <v>0</v>
      </c>
      <c r="J211" s="50">
        <v>25</v>
      </c>
      <c r="K211" s="51">
        <v>599.83000000000004</v>
      </c>
      <c r="L211" s="52">
        <f t="shared" si="75"/>
        <v>1483.8999999999999</v>
      </c>
      <c r="M211" s="52">
        <f t="shared" si="76"/>
        <v>229.90000000000003</v>
      </c>
      <c r="N211" s="52">
        <v>635.36</v>
      </c>
      <c r="O211" s="50">
        <f t="shared" si="77"/>
        <v>1481.8100000000002</v>
      </c>
      <c r="P211" s="50"/>
      <c r="Q211" s="50">
        <f t="shared" si="78"/>
        <v>1235.19</v>
      </c>
      <c r="R211" s="50">
        <f t="shared" si="79"/>
        <v>1260.19</v>
      </c>
      <c r="S211" s="50">
        <f t="shared" si="80"/>
        <v>3195.61</v>
      </c>
      <c r="T211" s="50">
        <f t="shared" si="81"/>
        <v>19639.810000000001</v>
      </c>
      <c r="U211" s="53" t="s">
        <v>50</v>
      </c>
    </row>
    <row r="212" spans="1:21" s="54" customFormat="1" x14ac:dyDescent="0.25">
      <c r="A212" s="46">
        <v>206</v>
      </c>
      <c r="B212" s="47"/>
      <c r="C212" s="47" t="s">
        <v>268</v>
      </c>
      <c r="D212" s="47" t="s">
        <v>1045</v>
      </c>
      <c r="E212" s="47" t="s">
        <v>254</v>
      </c>
      <c r="F212" s="47" t="s">
        <v>125</v>
      </c>
      <c r="G212" s="55" t="s">
        <v>1048</v>
      </c>
      <c r="H212" s="49">
        <v>25000</v>
      </c>
      <c r="I212" s="56">
        <v>0</v>
      </c>
      <c r="J212" s="50">
        <v>25</v>
      </c>
      <c r="K212" s="51">
        <v>717.5</v>
      </c>
      <c r="L212" s="52">
        <f t="shared" ref="L212:L232" si="88">+H212*7.1%</f>
        <v>1774.9999999999998</v>
      </c>
      <c r="M212" s="52">
        <f t="shared" ref="M212:M232" si="89">+H212*1.1%</f>
        <v>275</v>
      </c>
      <c r="N212" s="51">
        <v>760</v>
      </c>
      <c r="O212" s="50">
        <f t="shared" ref="O212:O232" si="90">+H212*7.09%</f>
        <v>1772.5000000000002</v>
      </c>
      <c r="P212" s="50"/>
      <c r="Q212" s="50">
        <f t="shared" ref="Q212:Q232" si="91">+K212+N212</f>
        <v>1477.5</v>
      </c>
      <c r="R212" s="50">
        <f t="shared" ref="R212:R232" si="92">+I212+J212+K212+N212+P212</f>
        <v>1502.5</v>
      </c>
      <c r="S212" s="50">
        <f t="shared" ref="S212:S232" si="93">+L212+M212+O212</f>
        <v>3822.5</v>
      </c>
      <c r="T212" s="50">
        <f t="shared" ref="T212:T232" si="94">+H212-R212</f>
        <v>23497.5</v>
      </c>
      <c r="U212" s="53" t="s">
        <v>50</v>
      </c>
    </row>
    <row r="213" spans="1:21" s="54" customFormat="1" x14ac:dyDescent="0.25">
      <c r="A213" s="46">
        <v>207</v>
      </c>
      <c r="B213" s="47"/>
      <c r="C213" s="47" t="s">
        <v>261</v>
      </c>
      <c r="D213" s="47" t="s">
        <v>1045</v>
      </c>
      <c r="E213" s="47" t="s">
        <v>254</v>
      </c>
      <c r="F213" s="47" t="s">
        <v>125</v>
      </c>
      <c r="G213" s="55" t="s">
        <v>1048</v>
      </c>
      <c r="H213" s="49">
        <v>20900</v>
      </c>
      <c r="I213" s="56">
        <v>0</v>
      </c>
      <c r="J213" s="50">
        <v>25</v>
      </c>
      <c r="K213" s="51">
        <v>599.83000000000004</v>
      </c>
      <c r="L213" s="52">
        <f t="shared" si="88"/>
        <v>1483.8999999999999</v>
      </c>
      <c r="M213" s="52">
        <f t="shared" si="89"/>
        <v>229.90000000000003</v>
      </c>
      <c r="N213" s="51">
        <v>635.36</v>
      </c>
      <c r="O213" s="50">
        <f t="shared" si="90"/>
        <v>1481.8100000000002</v>
      </c>
      <c r="P213" s="50"/>
      <c r="Q213" s="50">
        <f t="shared" si="91"/>
        <v>1235.19</v>
      </c>
      <c r="R213" s="50">
        <f t="shared" si="92"/>
        <v>1260.19</v>
      </c>
      <c r="S213" s="50">
        <f t="shared" si="93"/>
        <v>3195.61</v>
      </c>
      <c r="T213" s="50">
        <f t="shared" si="94"/>
        <v>19639.810000000001</v>
      </c>
      <c r="U213" s="53" t="s">
        <v>50</v>
      </c>
    </row>
    <row r="214" spans="1:21" s="54" customFormat="1" x14ac:dyDescent="0.25">
      <c r="A214" s="46">
        <v>208</v>
      </c>
      <c r="B214" s="47"/>
      <c r="C214" s="47" t="s">
        <v>262</v>
      </c>
      <c r="D214" s="47" t="s">
        <v>1045</v>
      </c>
      <c r="E214" s="47" t="s">
        <v>254</v>
      </c>
      <c r="F214" s="47" t="s">
        <v>125</v>
      </c>
      <c r="G214" s="55" t="s">
        <v>1048</v>
      </c>
      <c r="H214" s="49">
        <v>20900</v>
      </c>
      <c r="I214" s="56">
        <v>0</v>
      </c>
      <c r="J214" s="50">
        <v>25</v>
      </c>
      <c r="K214" s="51">
        <v>599.83000000000004</v>
      </c>
      <c r="L214" s="52">
        <f t="shared" si="88"/>
        <v>1483.8999999999999</v>
      </c>
      <c r="M214" s="52">
        <f t="shared" si="89"/>
        <v>229.90000000000003</v>
      </c>
      <c r="N214" s="51">
        <v>635.36</v>
      </c>
      <c r="O214" s="50">
        <f t="shared" si="90"/>
        <v>1481.8100000000002</v>
      </c>
      <c r="P214" s="50"/>
      <c r="Q214" s="50">
        <f t="shared" si="91"/>
        <v>1235.19</v>
      </c>
      <c r="R214" s="50">
        <f t="shared" si="92"/>
        <v>1260.19</v>
      </c>
      <c r="S214" s="50">
        <f t="shared" si="93"/>
        <v>3195.61</v>
      </c>
      <c r="T214" s="50">
        <f t="shared" si="94"/>
        <v>19639.810000000001</v>
      </c>
      <c r="U214" s="53" t="s">
        <v>50</v>
      </c>
    </row>
    <row r="215" spans="1:21" s="54" customFormat="1" x14ac:dyDescent="0.25">
      <c r="A215" s="46">
        <v>209</v>
      </c>
      <c r="B215" s="47"/>
      <c r="C215" s="47" t="s">
        <v>263</v>
      </c>
      <c r="D215" s="47" t="s">
        <v>1045</v>
      </c>
      <c r="E215" s="47" t="s">
        <v>254</v>
      </c>
      <c r="F215" s="47" t="s">
        <v>125</v>
      </c>
      <c r="G215" s="55" t="s">
        <v>1048</v>
      </c>
      <c r="H215" s="49">
        <v>20900</v>
      </c>
      <c r="I215" s="56">
        <v>0</v>
      </c>
      <c r="J215" s="50">
        <v>25</v>
      </c>
      <c r="K215" s="51">
        <v>599.83000000000004</v>
      </c>
      <c r="L215" s="52">
        <f t="shared" si="88"/>
        <v>1483.8999999999999</v>
      </c>
      <c r="M215" s="52">
        <f t="shared" si="89"/>
        <v>229.90000000000003</v>
      </c>
      <c r="N215" s="51">
        <v>635.36</v>
      </c>
      <c r="O215" s="50">
        <f t="shared" si="90"/>
        <v>1481.8100000000002</v>
      </c>
      <c r="P215" s="50"/>
      <c r="Q215" s="50">
        <f t="shared" si="91"/>
        <v>1235.19</v>
      </c>
      <c r="R215" s="50">
        <f t="shared" si="92"/>
        <v>1260.19</v>
      </c>
      <c r="S215" s="50">
        <f t="shared" si="93"/>
        <v>3195.61</v>
      </c>
      <c r="T215" s="50">
        <f t="shared" si="94"/>
        <v>19639.810000000001</v>
      </c>
      <c r="U215" s="53" t="s">
        <v>50</v>
      </c>
    </row>
    <row r="216" spans="1:21" s="54" customFormat="1" x14ac:dyDescent="0.25">
      <c r="A216" s="46">
        <v>210</v>
      </c>
      <c r="B216" s="47"/>
      <c r="C216" s="47" t="s">
        <v>255</v>
      </c>
      <c r="D216" s="47" t="s">
        <v>1045</v>
      </c>
      <c r="E216" s="47" t="s">
        <v>254</v>
      </c>
      <c r="F216" s="47" t="s">
        <v>269</v>
      </c>
      <c r="G216" s="55" t="s">
        <v>1055</v>
      </c>
      <c r="H216" s="49">
        <v>17000</v>
      </c>
      <c r="I216" s="56">
        <v>0</v>
      </c>
      <c r="J216" s="50">
        <v>25</v>
      </c>
      <c r="K216" s="51">
        <v>487.9</v>
      </c>
      <c r="L216" s="52">
        <f t="shared" si="88"/>
        <v>1207</v>
      </c>
      <c r="M216" s="52">
        <f t="shared" si="89"/>
        <v>187.00000000000003</v>
      </c>
      <c r="N216" s="51">
        <v>516.79999999999995</v>
      </c>
      <c r="O216" s="50">
        <f t="shared" si="90"/>
        <v>1205.3000000000002</v>
      </c>
      <c r="P216" s="50"/>
      <c r="Q216" s="50">
        <f t="shared" si="91"/>
        <v>1004.6999999999999</v>
      </c>
      <c r="R216" s="50">
        <f t="shared" si="92"/>
        <v>1029.6999999999998</v>
      </c>
      <c r="S216" s="50">
        <f t="shared" si="93"/>
        <v>2599.3000000000002</v>
      </c>
      <c r="T216" s="50">
        <f t="shared" si="94"/>
        <v>15970.3</v>
      </c>
      <c r="U216" s="53" t="s">
        <v>50</v>
      </c>
    </row>
    <row r="217" spans="1:21" s="54" customFormat="1" x14ac:dyDescent="0.25">
      <c r="A217" s="46">
        <v>211</v>
      </c>
      <c r="B217" s="47"/>
      <c r="C217" s="47" t="s">
        <v>257</v>
      </c>
      <c r="D217" s="47" t="s">
        <v>1045</v>
      </c>
      <c r="E217" s="47" t="s">
        <v>254</v>
      </c>
      <c r="F217" s="47" t="s">
        <v>269</v>
      </c>
      <c r="G217" s="55" t="s">
        <v>1055</v>
      </c>
      <c r="H217" s="49">
        <v>20900</v>
      </c>
      <c r="I217" s="56">
        <v>0</v>
      </c>
      <c r="J217" s="50">
        <v>25</v>
      </c>
      <c r="K217" s="51">
        <v>599.83000000000004</v>
      </c>
      <c r="L217" s="52">
        <f t="shared" si="88"/>
        <v>1483.8999999999999</v>
      </c>
      <c r="M217" s="52">
        <f t="shared" si="89"/>
        <v>229.90000000000003</v>
      </c>
      <c r="N217" s="51">
        <v>635.36</v>
      </c>
      <c r="O217" s="50">
        <f t="shared" si="90"/>
        <v>1481.8100000000002</v>
      </c>
      <c r="P217" s="50"/>
      <c r="Q217" s="50">
        <f t="shared" si="91"/>
        <v>1235.19</v>
      </c>
      <c r="R217" s="50">
        <f t="shared" si="92"/>
        <v>1260.19</v>
      </c>
      <c r="S217" s="50">
        <f t="shared" si="93"/>
        <v>3195.61</v>
      </c>
      <c r="T217" s="50">
        <f t="shared" si="94"/>
        <v>19639.810000000001</v>
      </c>
      <c r="U217" s="53" t="s">
        <v>50</v>
      </c>
    </row>
    <row r="218" spans="1:21" s="54" customFormat="1" ht="15" customHeight="1" x14ac:dyDescent="0.25">
      <c r="A218" s="46">
        <v>212</v>
      </c>
      <c r="B218" s="47"/>
      <c r="C218" s="47" t="s">
        <v>250</v>
      </c>
      <c r="D218" s="47" t="s">
        <v>1044</v>
      </c>
      <c r="E218" s="47" t="s">
        <v>240</v>
      </c>
      <c r="F218" s="47" t="s">
        <v>253</v>
      </c>
      <c r="G218" s="55" t="s">
        <v>1055</v>
      </c>
      <c r="H218" s="49">
        <v>24000</v>
      </c>
      <c r="I218" s="56">
        <v>0</v>
      </c>
      <c r="J218" s="50">
        <v>25</v>
      </c>
      <c r="K218" s="51">
        <v>688.8</v>
      </c>
      <c r="L218" s="52">
        <f t="shared" si="88"/>
        <v>1703.9999999999998</v>
      </c>
      <c r="M218" s="52">
        <f t="shared" si="89"/>
        <v>264</v>
      </c>
      <c r="N218" s="51">
        <v>729.6</v>
      </c>
      <c r="O218" s="50">
        <f t="shared" si="90"/>
        <v>1701.6000000000001</v>
      </c>
      <c r="P218" s="50"/>
      <c r="Q218" s="50">
        <f t="shared" si="91"/>
        <v>1418.4</v>
      </c>
      <c r="R218" s="50">
        <f t="shared" si="92"/>
        <v>1443.4</v>
      </c>
      <c r="S218" s="50">
        <f t="shared" si="93"/>
        <v>3669.6</v>
      </c>
      <c r="T218" s="50">
        <f t="shared" si="94"/>
        <v>22556.6</v>
      </c>
      <c r="U218" s="53" t="s">
        <v>50</v>
      </c>
    </row>
    <row r="219" spans="1:21" s="54" customFormat="1" x14ac:dyDescent="0.25">
      <c r="A219" s="46">
        <v>213</v>
      </c>
      <c r="B219" s="47"/>
      <c r="C219" s="47" t="s">
        <v>243</v>
      </c>
      <c r="D219" s="47" t="s">
        <v>1044</v>
      </c>
      <c r="E219" s="47" t="s">
        <v>240</v>
      </c>
      <c r="F219" s="47" t="s">
        <v>223</v>
      </c>
      <c r="G219" s="55" t="s">
        <v>1055</v>
      </c>
      <c r="H219" s="49">
        <v>22000</v>
      </c>
      <c r="I219" s="56">
        <v>0</v>
      </c>
      <c r="J219" s="50">
        <v>25</v>
      </c>
      <c r="K219" s="51">
        <v>631.4</v>
      </c>
      <c r="L219" s="52">
        <f t="shared" si="88"/>
        <v>1561.9999999999998</v>
      </c>
      <c r="M219" s="52">
        <f t="shared" si="89"/>
        <v>242.00000000000003</v>
      </c>
      <c r="N219" s="51">
        <v>668.8</v>
      </c>
      <c r="O219" s="50">
        <f t="shared" si="90"/>
        <v>1559.8000000000002</v>
      </c>
      <c r="P219" s="50"/>
      <c r="Q219" s="50">
        <f t="shared" si="91"/>
        <v>1300.1999999999998</v>
      </c>
      <c r="R219" s="50">
        <f t="shared" si="92"/>
        <v>1325.1999999999998</v>
      </c>
      <c r="S219" s="50">
        <f t="shared" si="93"/>
        <v>3363.8</v>
      </c>
      <c r="T219" s="50">
        <f t="shared" si="94"/>
        <v>20674.8</v>
      </c>
      <c r="U219" s="53" t="s">
        <v>50</v>
      </c>
    </row>
    <row r="220" spans="1:21" s="54" customFormat="1" x14ac:dyDescent="0.25">
      <c r="A220" s="46">
        <v>214</v>
      </c>
      <c r="B220" s="47"/>
      <c r="C220" s="47" t="s">
        <v>245</v>
      </c>
      <c r="D220" s="47" t="s">
        <v>1044</v>
      </c>
      <c r="E220" s="47" t="s">
        <v>240</v>
      </c>
      <c r="F220" s="47" t="s">
        <v>223</v>
      </c>
      <c r="G220" s="55" t="s">
        <v>1054</v>
      </c>
      <c r="H220" s="49">
        <v>22000</v>
      </c>
      <c r="I220" s="56">
        <v>0</v>
      </c>
      <c r="J220" s="50">
        <v>25</v>
      </c>
      <c r="K220" s="51">
        <v>631.4</v>
      </c>
      <c r="L220" s="52">
        <f t="shared" si="88"/>
        <v>1561.9999999999998</v>
      </c>
      <c r="M220" s="52">
        <f t="shared" si="89"/>
        <v>242.00000000000003</v>
      </c>
      <c r="N220" s="51">
        <v>668.8</v>
      </c>
      <c r="O220" s="50">
        <f t="shared" si="90"/>
        <v>1559.8000000000002</v>
      </c>
      <c r="P220" s="50"/>
      <c r="Q220" s="50">
        <f t="shared" si="91"/>
        <v>1300.1999999999998</v>
      </c>
      <c r="R220" s="50">
        <f t="shared" si="92"/>
        <v>1325.1999999999998</v>
      </c>
      <c r="S220" s="50">
        <f t="shared" si="93"/>
        <v>3363.8</v>
      </c>
      <c r="T220" s="50">
        <f t="shared" si="94"/>
        <v>20674.8</v>
      </c>
      <c r="U220" s="53" t="s">
        <v>50</v>
      </c>
    </row>
    <row r="221" spans="1:21" s="54" customFormat="1" x14ac:dyDescent="0.25">
      <c r="A221" s="46">
        <v>215</v>
      </c>
      <c r="B221" s="47"/>
      <c r="C221" s="47" t="s">
        <v>247</v>
      </c>
      <c r="D221" s="47" t="s">
        <v>1045</v>
      </c>
      <c r="E221" s="47" t="s">
        <v>240</v>
      </c>
      <c r="F221" s="47" t="s">
        <v>223</v>
      </c>
      <c r="G221" s="55" t="s">
        <v>1054</v>
      </c>
      <c r="H221" s="49">
        <v>22000</v>
      </c>
      <c r="I221" s="56">
        <v>0</v>
      </c>
      <c r="J221" s="50">
        <v>25</v>
      </c>
      <c r="K221" s="51">
        <v>631.4</v>
      </c>
      <c r="L221" s="52">
        <f t="shared" si="88"/>
        <v>1561.9999999999998</v>
      </c>
      <c r="M221" s="52">
        <f t="shared" si="89"/>
        <v>242.00000000000003</v>
      </c>
      <c r="N221" s="51">
        <v>668.8</v>
      </c>
      <c r="O221" s="50">
        <f t="shared" si="90"/>
        <v>1559.8000000000002</v>
      </c>
      <c r="P221" s="50"/>
      <c r="Q221" s="50">
        <f t="shared" si="91"/>
        <v>1300.1999999999998</v>
      </c>
      <c r="R221" s="50">
        <f t="shared" si="92"/>
        <v>1325.1999999999998</v>
      </c>
      <c r="S221" s="50">
        <f t="shared" si="93"/>
        <v>3363.8</v>
      </c>
      <c r="T221" s="50">
        <f t="shared" si="94"/>
        <v>20674.8</v>
      </c>
      <c r="U221" s="53" t="s">
        <v>50</v>
      </c>
    </row>
    <row r="222" spans="1:21" s="54" customFormat="1" x14ac:dyDescent="0.25">
      <c r="A222" s="46">
        <v>216</v>
      </c>
      <c r="B222" s="47"/>
      <c r="C222" s="47" t="s">
        <v>249</v>
      </c>
      <c r="D222" s="47" t="s">
        <v>1044</v>
      </c>
      <c r="E222" s="47" t="s">
        <v>240</v>
      </c>
      <c r="F222" s="47" t="s">
        <v>223</v>
      </c>
      <c r="G222" s="55" t="s">
        <v>1054</v>
      </c>
      <c r="H222" s="49">
        <v>22000</v>
      </c>
      <c r="I222" s="56">
        <v>0</v>
      </c>
      <c r="J222" s="50">
        <v>25</v>
      </c>
      <c r="K222" s="51">
        <v>631.4</v>
      </c>
      <c r="L222" s="52">
        <f t="shared" si="88"/>
        <v>1561.9999999999998</v>
      </c>
      <c r="M222" s="52">
        <f t="shared" si="89"/>
        <v>242.00000000000003</v>
      </c>
      <c r="N222" s="51">
        <v>668.8</v>
      </c>
      <c r="O222" s="50">
        <f t="shared" si="90"/>
        <v>1559.8000000000002</v>
      </c>
      <c r="P222" s="50"/>
      <c r="Q222" s="50">
        <f t="shared" si="91"/>
        <v>1300.1999999999998</v>
      </c>
      <c r="R222" s="50">
        <f t="shared" si="92"/>
        <v>1325.1999999999998</v>
      </c>
      <c r="S222" s="50">
        <f t="shared" si="93"/>
        <v>3363.8</v>
      </c>
      <c r="T222" s="50">
        <f t="shared" si="94"/>
        <v>20674.8</v>
      </c>
      <c r="U222" s="53" t="s">
        <v>50</v>
      </c>
    </row>
    <row r="223" spans="1:21" s="54" customFormat="1" x14ac:dyDescent="0.25">
      <c r="A223" s="46">
        <v>217</v>
      </c>
      <c r="B223" s="47"/>
      <c r="C223" s="47" t="s">
        <v>975</v>
      </c>
      <c r="D223" s="47" t="s">
        <v>1045</v>
      </c>
      <c r="E223" s="47" t="s">
        <v>240</v>
      </c>
      <c r="F223" s="47" t="s">
        <v>976</v>
      </c>
      <c r="G223" s="55" t="s">
        <v>1048</v>
      </c>
      <c r="H223" s="49">
        <v>24000</v>
      </c>
      <c r="I223" s="56">
        <v>0</v>
      </c>
      <c r="J223" s="50">
        <v>25</v>
      </c>
      <c r="K223" s="51">
        <v>688.8</v>
      </c>
      <c r="L223" s="52">
        <f t="shared" si="88"/>
        <v>1703.9999999999998</v>
      </c>
      <c r="M223" s="52">
        <f t="shared" si="89"/>
        <v>264</v>
      </c>
      <c r="N223" s="51">
        <v>729.6</v>
      </c>
      <c r="O223" s="50">
        <f t="shared" si="90"/>
        <v>1701.6000000000001</v>
      </c>
      <c r="P223" s="50"/>
      <c r="Q223" s="50">
        <f t="shared" si="91"/>
        <v>1418.4</v>
      </c>
      <c r="R223" s="50">
        <f t="shared" si="92"/>
        <v>1443.4</v>
      </c>
      <c r="S223" s="50">
        <f t="shared" si="93"/>
        <v>3669.6</v>
      </c>
      <c r="T223" s="50">
        <f t="shared" si="94"/>
        <v>22556.6</v>
      </c>
      <c r="U223" s="53" t="s">
        <v>50</v>
      </c>
    </row>
    <row r="224" spans="1:21" s="54" customFormat="1" x14ac:dyDescent="0.25">
      <c r="A224" s="46">
        <v>218</v>
      </c>
      <c r="B224" s="47"/>
      <c r="C224" s="47" t="s">
        <v>1050</v>
      </c>
      <c r="D224" s="47" t="s">
        <v>1045</v>
      </c>
      <c r="E224" s="47" t="s">
        <v>240</v>
      </c>
      <c r="F224" s="47" t="s">
        <v>124</v>
      </c>
      <c r="G224" s="55" t="s">
        <v>1048</v>
      </c>
      <c r="H224" s="49">
        <v>24000</v>
      </c>
      <c r="I224" s="56">
        <v>0</v>
      </c>
      <c r="J224" s="50">
        <v>25</v>
      </c>
      <c r="K224" s="51">
        <v>688.8</v>
      </c>
      <c r="L224" s="52">
        <f t="shared" si="88"/>
        <v>1703.9999999999998</v>
      </c>
      <c r="M224" s="52">
        <f t="shared" si="89"/>
        <v>264</v>
      </c>
      <c r="N224" s="52">
        <v>729.6</v>
      </c>
      <c r="O224" s="50">
        <f t="shared" si="90"/>
        <v>1701.6000000000001</v>
      </c>
      <c r="P224" s="50"/>
      <c r="Q224" s="50">
        <f t="shared" si="91"/>
        <v>1418.4</v>
      </c>
      <c r="R224" s="50">
        <f t="shared" si="92"/>
        <v>1443.4</v>
      </c>
      <c r="S224" s="50">
        <f t="shared" si="93"/>
        <v>3669.6</v>
      </c>
      <c r="T224" s="50">
        <f t="shared" si="94"/>
        <v>22556.6</v>
      </c>
      <c r="U224" s="53" t="s">
        <v>50</v>
      </c>
    </row>
    <row r="225" spans="1:21" s="54" customFormat="1" x14ac:dyDescent="0.25">
      <c r="A225" s="46">
        <v>219</v>
      </c>
      <c r="B225" s="47"/>
      <c r="C225" s="47" t="s">
        <v>246</v>
      </c>
      <c r="D225" s="47" t="s">
        <v>1045</v>
      </c>
      <c r="E225" s="47" t="s">
        <v>240</v>
      </c>
      <c r="F225" s="47" t="s">
        <v>224</v>
      </c>
      <c r="G225" s="55" t="s">
        <v>1048</v>
      </c>
      <c r="H225" s="49">
        <v>16500</v>
      </c>
      <c r="I225" s="56">
        <v>0</v>
      </c>
      <c r="J225" s="50">
        <v>25</v>
      </c>
      <c r="K225" s="51">
        <v>473.55</v>
      </c>
      <c r="L225" s="52">
        <f t="shared" si="88"/>
        <v>1171.5</v>
      </c>
      <c r="M225" s="52">
        <f t="shared" si="89"/>
        <v>181.50000000000003</v>
      </c>
      <c r="N225" s="51">
        <v>501.6</v>
      </c>
      <c r="O225" s="50">
        <f t="shared" si="90"/>
        <v>1169.8500000000001</v>
      </c>
      <c r="P225" s="50"/>
      <c r="Q225" s="50">
        <f t="shared" si="91"/>
        <v>975.15000000000009</v>
      </c>
      <c r="R225" s="50">
        <f t="shared" si="92"/>
        <v>1000.1500000000001</v>
      </c>
      <c r="S225" s="50">
        <f t="shared" si="93"/>
        <v>2522.8500000000004</v>
      </c>
      <c r="T225" s="50">
        <f t="shared" si="94"/>
        <v>15499.85</v>
      </c>
      <c r="U225" s="53" t="s">
        <v>50</v>
      </c>
    </row>
    <row r="226" spans="1:21" s="54" customFormat="1" x14ac:dyDescent="0.25">
      <c r="A226" s="46">
        <v>220</v>
      </c>
      <c r="B226" s="47"/>
      <c r="C226" s="47" t="s">
        <v>241</v>
      </c>
      <c r="D226" s="47" t="s">
        <v>1044</v>
      </c>
      <c r="E226" s="47" t="s">
        <v>240</v>
      </c>
      <c r="F226" s="47" t="s">
        <v>224</v>
      </c>
      <c r="G226" s="55" t="s">
        <v>1055</v>
      </c>
      <c r="H226" s="49">
        <v>12650</v>
      </c>
      <c r="I226" s="56">
        <v>0</v>
      </c>
      <c r="J226" s="50">
        <v>25</v>
      </c>
      <c r="K226" s="51">
        <v>363.06</v>
      </c>
      <c r="L226" s="52">
        <f t="shared" si="88"/>
        <v>898.14999999999986</v>
      </c>
      <c r="M226" s="52">
        <f t="shared" si="89"/>
        <v>139.15</v>
      </c>
      <c r="N226" s="51">
        <v>384.56</v>
      </c>
      <c r="O226" s="50">
        <f t="shared" si="90"/>
        <v>896.8850000000001</v>
      </c>
      <c r="P226" s="50"/>
      <c r="Q226" s="50">
        <f t="shared" si="91"/>
        <v>747.62</v>
      </c>
      <c r="R226" s="50">
        <f t="shared" si="92"/>
        <v>772.62</v>
      </c>
      <c r="S226" s="50">
        <f t="shared" si="93"/>
        <v>1934.1849999999999</v>
      </c>
      <c r="T226" s="50">
        <f t="shared" si="94"/>
        <v>11877.38</v>
      </c>
      <c r="U226" s="53" t="s">
        <v>50</v>
      </c>
    </row>
    <row r="227" spans="1:21" s="54" customFormat="1" x14ac:dyDescent="0.25">
      <c r="A227" s="46">
        <v>221</v>
      </c>
      <c r="B227" s="47"/>
      <c r="C227" s="47" t="s">
        <v>242</v>
      </c>
      <c r="D227" s="47" t="s">
        <v>1044</v>
      </c>
      <c r="E227" s="47" t="s">
        <v>240</v>
      </c>
      <c r="F227" s="47" t="s">
        <v>224</v>
      </c>
      <c r="G227" s="55" t="s">
        <v>1055</v>
      </c>
      <c r="H227" s="49">
        <v>12650</v>
      </c>
      <c r="I227" s="56">
        <v>0</v>
      </c>
      <c r="J227" s="50">
        <v>25</v>
      </c>
      <c r="K227" s="51">
        <v>363.06</v>
      </c>
      <c r="L227" s="52">
        <f t="shared" si="88"/>
        <v>898.14999999999986</v>
      </c>
      <c r="M227" s="52">
        <f t="shared" si="89"/>
        <v>139.15</v>
      </c>
      <c r="N227" s="51">
        <v>384.56</v>
      </c>
      <c r="O227" s="50">
        <f t="shared" si="90"/>
        <v>896.8850000000001</v>
      </c>
      <c r="P227" s="50"/>
      <c r="Q227" s="50">
        <f t="shared" si="91"/>
        <v>747.62</v>
      </c>
      <c r="R227" s="50">
        <f t="shared" si="92"/>
        <v>772.62</v>
      </c>
      <c r="S227" s="50">
        <f t="shared" si="93"/>
        <v>1934.1849999999999</v>
      </c>
      <c r="T227" s="50">
        <f t="shared" si="94"/>
        <v>11877.38</v>
      </c>
      <c r="U227" s="53" t="s">
        <v>50</v>
      </c>
    </row>
    <row r="228" spans="1:21" s="54" customFormat="1" x14ac:dyDescent="0.25">
      <c r="A228" s="46">
        <v>222</v>
      </c>
      <c r="B228" s="47"/>
      <c r="C228" s="47" t="s">
        <v>244</v>
      </c>
      <c r="D228" s="47" t="s">
        <v>1045</v>
      </c>
      <c r="E228" s="47" t="s">
        <v>240</v>
      </c>
      <c r="F228" s="47" t="s">
        <v>224</v>
      </c>
      <c r="G228" s="55" t="s">
        <v>1048</v>
      </c>
      <c r="H228" s="49">
        <v>12650</v>
      </c>
      <c r="I228" s="56">
        <v>0</v>
      </c>
      <c r="J228" s="50">
        <v>25</v>
      </c>
      <c r="K228" s="51">
        <v>363.06</v>
      </c>
      <c r="L228" s="52">
        <f t="shared" si="88"/>
        <v>898.14999999999986</v>
      </c>
      <c r="M228" s="52">
        <f t="shared" si="89"/>
        <v>139.15</v>
      </c>
      <c r="N228" s="51">
        <v>384.56</v>
      </c>
      <c r="O228" s="50">
        <f t="shared" si="90"/>
        <v>896.8850000000001</v>
      </c>
      <c r="P228" s="50"/>
      <c r="Q228" s="50">
        <f t="shared" si="91"/>
        <v>747.62</v>
      </c>
      <c r="R228" s="50">
        <f t="shared" si="92"/>
        <v>772.62</v>
      </c>
      <c r="S228" s="50">
        <f t="shared" si="93"/>
        <v>1934.1849999999999</v>
      </c>
      <c r="T228" s="50">
        <f t="shared" si="94"/>
        <v>11877.38</v>
      </c>
      <c r="U228" s="53" t="s">
        <v>50</v>
      </c>
    </row>
    <row r="229" spans="1:21" s="54" customFormat="1" x14ac:dyDescent="0.25">
      <c r="A229" s="46">
        <v>223</v>
      </c>
      <c r="B229" s="47"/>
      <c r="C229" s="47" t="s">
        <v>248</v>
      </c>
      <c r="D229" s="47" t="s">
        <v>1044</v>
      </c>
      <c r="E229" s="47" t="s">
        <v>240</v>
      </c>
      <c r="F229" s="47" t="s">
        <v>224</v>
      </c>
      <c r="G229" s="55" t="s">
        <v>1055</v>
      </c>
      <c r="H229" s="49">
        <v>12650</v>
      </c>
      <c r="I229" s="56">
        <v>0</v>
      </c>
      <c r="J229" s="50">
        <v>25</v>
      </c>
      <c r="K229" s="51">
        <v>363.06</v>
      </c>
      <c r="L229" s="52">
        <f t="shared" si="88"/>
        <v>898.14999999999986</v>
      </c>
      <c r="M229" s="52">
        <f t="shared" si="89"/>
        <v>139.15</v>
      </c>
      <c r="N229" s="51">
        <v>384.56</v>
      </c>
      <c r="O229" s="50">
        <f t="shared" si="90"/>
        <v>896.8850000000001</v>
      </c>
      <c r="P229" s="50"/>
      <c r="Q229" s="50">
        <f t="shared" si="91"/>
        <v>747.62</v>
      </c>
      <c r="R229" s="50">
        <f t="shared" si="92"/>
        <v>772.62</v>
      </c>
      <c r="S229" s="50">
        <f t="shared" si="93"/>
        <v>1934.1849999999999</v>
      </c>
      <c r="T229" s="50">
        <f t="shared" si="94"/>
        <v>11877.38</v>
      </c>
      <c r="U229" s="53" t="s">
        <v>50</v>
      </c>
    </row>
    <row r="230" spans="1:21" s="54" customFormat="1" ht="15" customHeight="1" x14ac:dyDescent="0.25">
      <c r="A230" s="46">
        <v>224</v>
      </c>
      <c r="B230" s="47"/>
      <c r="C230" s="47" t="s">
        <v>251</v>
      </c>
      <c r="D230" s="47" t="s">
        <v>1044</v>
      </c>
      <c r="E230" s="47" t="s">
        <v>240</v>
      </c>
      <c r="F230" s="47" t="s">
        <v>224</v>
      </c>
      <c r="G230" s="55" t="s">
        <v>1048</v>
      </c>
      <c r="H230" s="49">
        <v>12650</v>
      </c>
      <c r="I230" s="56">
        <v>0</v>
      </c>
      <c r="J230" s="50">
        <v>25</v>
      </c>
      <c r="K230" s="51">
        <v>363.06</v>
      </c>
      <c r="L230" s="52">
        <f t="shared" si="88"/>
        <v>898.14999999999986</v>
      </c>
      <c r="M230" s="52">
        <f t="shared" si="89"/>
        <v>139.15</v>
      </c>
      <c r="N230" s="51">
        <v>384.56</v>
      </c>
      <c r="O230" s="50">
        <f t="shared" si="90"/>
        <v>896.8850000000001</v>
      </c>
      <c r="P230" s="50"/>
      <c r="Q230" s="50">
        <f t="shared" si="91"/>
        <v>747.62</v>
      </c>
      <c r="R230" s="50">
        <f t="shared" si="92"/>
        <v>772.62</v>
      </c>
      <c r="S230" s="50">
        <f t="shared" si="93"/>
        <v>1934.1849999999999</v>
      </c>
      <c r="T230" s="50">
        <f t="shared" si="94"/>
        <v>11877.38</v>
      </c>
      <c r="U230" s="53" t="s">
        <v>50</v>
      </c>
    </row>
    <row r="231" spans="1:21" s="54" customFormat="1" x14ac:dyDescent="0.25">
      <c r="A231" s="46">
        <v>225</v>
      </c>
      <c r="B231" s="47"/>
      <c r="C231" s="47" t="s">
        <v>252</v>
      </c>
      <c r="D231" s="47" t="s">
        <v>1044</v>
      </c>
      <c r="E231" s="47" t="s">
        <v>240</v>
      </c>
      <c r="F231" s="47" t="s">
        <v>224</v>
      </c>
      <c r="G231" s="55" t="s">
        <v>1048</v>
      </c>
      <c r="H231" s="49">
        <v>12650</v>
      </c>
      <c r="I231" s="56">
        <v>0</v>
      </c>
      <c r="J231" s="50">
        <v>25</v>
      </c>
      <c r="K231" s="51">
        <v>363.06</v>
      </c>
      <c r="L231" s="52">
        <f t="shared" si="88"/>
        <v>898.14999999999986</v>
      </c>
      <c r="M231" s="52">
        <f t="shared" si="89"/>
        <v>139.15</v>
      </c>
      <c r="N231" s="51">
        <v>384.56</v>
      </c>
      <c r="O231" s="50">
        <f t="shared" si="90"/>
        <v>896.8850000000001</v>
      </c>
      <c r="P231" s="50"/>
      <c r="Q231" s="50">
        <f t="shared" si="91"/>
        <v>747.62</v>
      </c>
      <c r="R231" s="50">
        <f t="shared" si="92"/>
        <v>772.62</v>
      </c>
      <c r="S231" s="50">
        <f t="shared" si="93"/>
        <v>1934.1849999999999</v>
      </c>
      <c r="T231" s="50">
        <f t="shared" si="94"/>
        <v>11877.38</v>
      </c>
      <c r="U231" s="53" t="s">
        <v>50</v>
      </c>
    </row>
    <row r="232" spans="1:21" s="54" customFormat="1" x14ac:dyDescent="0.25">
      <c r="A232" s="46">
        <v>226</v>
      </c>
      <c r="B232" s="47"/>
      <c r="C232" s="47" t="s">
        <v>1037</v>
      </c>
      <c r="D232" s="47" t="s">
        <v>1044</v>
      </c>
      <c r="E232" s="47" t="s">
        <v>180</v>
      </c>
      <c r="F232" s="47" t="s">
        <v>137</v>
      </c>
      <c r="G232" s="55" t="s">
        <v>1054</v>
      </c>
      <c r="H232" s="49">
        <v>35000</v>
      </c>
      <c r="I232" s="56">
        <v>0</v>
      </c>
      <c r="J232" s="50">
        <v>25</v>
      </c>
      <c r="K232" s="51">
        <v>1004.5</v>
      </c>
      <c r="L232" s="52">
        <f t="shared" si="88"/>
        <v>2485</v>
      </c>
      <c r="M232" s="52">
        <f t="shared" si="89"/>
        <v>385.00000000000006</v>
      </c>
      <c r="N232" s="51">
        <v>1064</v>
      </c>
      <c r="O232" s="50">
        <f t="shared" si="90"/>
        <v>2481.5</v>
      </c>
      <c r="P232" s="50"/>
      <c r="Q232" s="50">
        <f t="shared" si="91"/>
        <v>2068.5</v>
      </c>
      <c r="R232" s="50">
        <f t="shared" si="92"/>
        <v>2093.5</v>
      </c>
      <c r="S232" s="50">
        <f t="shared" si="93"/>
        <v>5351.5</v>
      </c>
      <c r="T232" s="50">
        <f t="shared" si="94"/>
        <v>32906.5</v>
      </c>
      <c r="U232" s="53" t="s">
        <v>50</v>
      </c>
    </row>
    <row r="233" spans="1:21" s="54" customFormat="1" ht="17.25" customHeight="1" x14ac:dyDescent="0.25">
      <c r="A233" s="46">
        <v>227</v>
      </c>
      <c r="B233" s="47"/>
      <c r="C233" s="47" t="s">
        <v>181</v>
      </c>
      <c r="D233" s="47" t="s">
        <v>1044</v>
      </c>
      <c r="E233" s="47" t="s">
        <v>180</v>
      </c>
      <c r="F233" s="47" t="s">
        <v>42</v>
      </c>
      <c r="G233" s="55" t="s">
        <v>1055</v>
      </c>
      <c r="H233" s="49">
        <v>35000</v>
      </c>
      <c r="I233" s="56">
        <v>0</v>
      </c>
      <c r="J233" s="50">
        <v>25</v>
      </c>
      <c r="K233" s="51">
        <v>1004.5</v>
      </c>
      <c r="L233" s="52">
        <f t="shared" ref="L233:L247" si="95">+H233*7.1%</f>
        <v>2485</v>
      </c>
      <c r="M233" s="52">
        <f t="shared" ref="M233:M247" si="96">+H233*1.1%</f>
        <v>385.00000000000006</v>
      </c>
      <c r="N233" s="51">
        <v>1064</v>
      </c>
      <c r="O233" s="50">
        <f t="shared" ref="O233:O247" si="97">+H233*7.09%</f>
        <v>2481.5</v>
      </c>
      <c r="P233" s="50"/>
      <c r="Q233" s="50">
        <f t="shared" ref="Q233:Q247" si="98">+K233+N233</f>
        <v>2068.5</v>
      </c>
      <c r="R233" s="50">
        <f t="shared" ref="R233:R247" si="99">+I233+J233+K233+N233+P233</f>
        <v>2093.5</v>
      </c>
      <c r="S233" s="50">
        <f t="shared" ref="S233:S247" si="100">+L233+M233+O233</f>
        <v>5351.5</v>
      </c>
      <c r="T233" s="50">
        <f t="shared" ref="T233:T247" si="101">+H233-R233</f>
        <v>32906.5</v>
      </c>
      <c r="U233" s="53" t="s">
        <v>50</v>
      </c>
    </row>
    <row r="234" spans="1:21" s="54" customFormat="1" x14ac:dyDescent="0.25">
      <c r="A234" s="46">
        <v>228</v>
      </c>
      <c r="B234" s="47"/>
      <c r="C234" s="47" t="s">
        <v>182</v>
      </c>
      <c r="D234" s="47" t="s">
        <v>1045</v>
      </c>
      <c r="E234" s="47" t="s">
        <v>180</v>
      </c>
      <c r="F234" s="47" t="s">
        <v>42</v>
      </c>
      <c r="G234" s="55" t="s">
        <v>1055</v>
      </c>
      <c r="H234" s="49">
        <v>29000</v>
      </c>
      <c r="I234" s="56">
        <v>0</v>
      </c>
      <c r="J234" s="50">
        <v>25</v>
      </c>
      <c r="K234" s="51">
        <v>832.3</v>
      </c>
      <c r="L234" s="52">
        <f t="shared" si="95"/>
        <v>2059</v>
      </c>
      <c r="M234" s="52">
        <f t="shared" si="96"/>
        <v>319.00000000000006</v>
      </c>
      <c r="N234" s="51">
        <v>881.6</v>
      </c>
      <c r="O234" s="50">
        <f t="shared" si="97"/>
        <v>2056.1</v>
      </c>
      <c r="P234" s="50"/>
      <c r="Q234" s="50">
        <f t="shared" si="98"/>
        <v>1713.9</v>
      </c>
      <c r="R234" s="50">
        <f t="shared" si="99"/>
        <v>1738.9</v>
      </c>
      <c r="S234" s="50">
        <f t="shared" si="100"/>
        <v>4434.1000000000004</v>
      </c>
      <c r="T234" s="50">
        <f t="shared" si="101"/>
        <v>27261.1</v>
      </c>
      <c r="U234" s="53" t="s">
        <v>50</v>
      </c>
    </row>
    <row r="235" spans="1:21" s="54" customFormat="1" x14ac:dyDescent="0.25">
      <c r="A235" s="46">
        <v>229</v>
      </c>
      <c r="B235" s="47"/>
      <c r="C235" s="47" t="s">
        <v>183</v>
      </c>
      <c r="D235" s="47" t="s">
        <v>1044</v>
      </c>
      <c r="E235" s="47" t="s">
        <v>180</v>
      </c>
      <c r="F235" s="47" t="s">
        <v>184</v>
      </c>
      <c r="G235" s="55" t="s">
        <v>1054</v>
      </c>
      <c r="H235" s="49">
        <v>35000</v>
      </c>
      <c r="I235" s="56">
        <v>0</v>
      </c>
      <c r="J235" s="50">
        <v>25</v>
      </c>
      <c r="K235" s="51">
        <v>1004.5</v>
      </c>
      <c r="L235" s="52">
        <f t="shared" si="95"/>
        <v>2485</v>
      </c>
      <c r="M235" s="52">
        <f t="shared" si="96"/>
        <v>385.00000000000006</v>
      </c>
      <c r="N235" s="51">
        <v>1064</v>
      </c>
      <c r="O235" s="50">
        <f t="shared" si="97"/>
        <v>2481.5</v>
      </c>
      <c r="P235" s="50"/>
      <c r="Q235" s="50">
        <f t="shared" si="98"/>
        <v>2068.5</v>
      </c>
      <c r="R235" s="50">
        <f t="shared" si="99"/>
        <v>2093.5</v>
      </c>
      <c r="S235" s="50">
        <f t="shared" si="100"/>
        <v>5351.5</v>
      </c>
      <c r="T235" s="50">
        <f t="shared" si="101"/>
        <v>32906.5</v>
      </c>
      <c r="U235" s="53" t="s">
        <v>50</v>
      </c>
    </row>
    <row r="236" spans="1:21" s="54" customFormat="1" x14ac:dyDescent="0.25">
      <c r="A236" s="46">
        <v>230</v>
      </c>
      <c r="B236" s="47"/>
      <c r="C236" s="47" t="s">
        <v>1013</v>
      </c>
      <c r="D236" s="47" t="s">
        <v>1044</v>
      </c>
      <c r="E236" s="47" t="s">
        <v>180</v>
      </c>
      <c r="F236" s="47" t="s">
        <v>78</v>
      </c>
      <c r="G236" s="55" t="s">
        <v>1048</v>
      </c>
      <c r="H236" s="49">
        <v>18000</v>
      </c>
      <c r="I236" s="56">
        <v>0</v>
      </c>
      <c r="J236" s="50">
        <v>25</v>
      </c>
      <c r="K236" s="51">
        <v>516.6</v>
      </c>
      <c r="L236" s="52">
        <f t="shared" si="95"/>
        <v>1277.9999999999998</v>
      </c>
      <c r="M236" s="52">
        <f t="shared" si="96"/>
        <v>198.00000000000003</v>
      </c>
      <c r="N236" s="52">
        <v>547.20000000000005</v>
      </c>
      <c r="O236" s="50">
        <f t="shared" si="97"/>
        <v>1276.2</v>
      </c>
      <c r="P236" s="50"/>
      <c r="Q236" s="50">
        <f t="shared" si="98"/>
        <v>1063.8000000000002</v>
      </c>
      <c r="R236" s="50">
        <f t="shared" si="99"/>
        <v>1088.8000000000002</v>
      </c>
      <c r="S236" s="50">
        <f t="shared" si="100"/>
        <v>2752.2</v>
      </c>
      <c r="T236" s="50">
        <f t="shared" si="101"/>
        <v>16911.2</v>
      </c>
      <c r="U236" s="53" t="s">
        <v>50</v>
      </c>
    </row>
    <row r="237" spans="1:21" s="54" customFormat="1" x14ac:dyDescent="0.25">
      <c r="A237" s="46">
        <v>231</v>
      </c>
      <c r="B237" s="47"/>
      <c r="C237" s="47" t="s">
        <v>186</v>
      </c>
      <c r="D237" s="47" t="s">
        <v>1044</v>
      </c>
      <c r="E237" s="47" t="s">
        <v>185</v>
      </c>
      <c r="F237" s="47" t="s">
        <v>184</v>
      </c>
      <c r="G237" s="55" t="s">
        <v>1054</v>
      </c>
      <c r="H237" s="49">
        <v>35000</v>
      </c>
      <c r="I237" s="56">
        <v>0</v>
      </c>
      <c r="J237" s="50">
        <v>25</v>
      </c>
      <c r="K237" s="51">
        <v>1004.5</v>
      </c>
      <c r="L237" s="52">
        <f t="shared" si="95"/>
        <v>2485</v>
      </c>
      <c r="M237" s="52">
        <f t="shared" si="96"/>
        <v>385.00000000000006</v>
      </c>
      <c r="N237" s="51">
        <v>1064</v>
      </c>
      <c r="O237" s="50">
        <f t="shared" si="97"/>
        <v>2481.5</v>
      </c>
      <c r="P237" s="50"/>
      <c r="Q237" s="50">
        <f t="shared" si="98"/>
        <v>2068.5</v>
      </c>
      <c r="R237" s="50">
        <f t="shared" si="99"/>
        <v>2093.5</v>
      </c>
      <c r="S237" s="50">
        <f t="shared" si="100"/>
        <v>5351.5</v>
      </c>
      <c r="T237" s="50">
        <f t="shared" si="101"/>
        <v>32906.5</v>
      </c>
      <c r="U237" s="53" t="s">
        <v>50</v>
      </c>
    </row>
    <row r="238" spans="1:21" s="54" customFormat="1" x14ac:dyDescent="0.25">
      <c r="A238" s="46">
        <v>232</v>
      </c>
      <c r="B238" s="47"/>
      <c r="C238" s="47" t="s">
        <v>187</v>
      </c>
      <c r="D238" s="47" t="s">
        <v>1044</v>
      </c>
      <c r="E238" s="47" t="s">
        <v>185</v>
      </c>
      <c r="F238" s="47" t="s">
        <v>184</v>
      </c>
      <c r="G238" s="55" t="s">
        <v>1054</v>
      </c>
      <c r="H238" s="49">
        <v>35000</v>
      </c>
      <c r="I238" s="56">
        <v>0</v>
      </c>
      <c r="J238" s="50">
        <v>25</v>
      </c>
      <c r="K238" s="51">
        <v>1004.5</v>
      </c>
      <c r="L238" s="52">
        <f t="shared" si="95"/>
        <v>2485</v>
      </c>
      <c r="M238" s="52">
        <f t="shared" si="96"/>
        <v>385.00000000000006</v>
      </c>
      <c r="N238" s="51">
        <v>1064</v>
      </c>
      <c r="O238" s="50">
        <f t="shared" si="97"/>
        <v>2481.5</v>
      </c>
      <c r="P238" s="50"/>
      <c r="Q238" s="50">
        <f t="shared" si="98"/>
        <v>2068.5</v>
      </c>
      <c r="R238" s="50">
        <f t="shared" si="99"/>
        <v>2093.5</v>
      </c>
      <c r="S238" s="50">
        <f t="shared" si="100"/>
        <v>5351.5</v>
      </c>
      <c r="T238" s="50">
        <f t="shared" si="101"/>
        <v>32906.5</v>
      </c>
      <c r="U238" s="53" t="s">
        <v>50</v>
      </c>
    </row>
    <row r="239" spans="1:21" s="54" customFormat="1" x14ac:dyDescent="0.25">
      <c r="A239" s="46">
        <v>233</v>
      </c>
      <c r="B239" s="47"/>
      <c r="C239" s="47" t="s">
        <v>193</v>
      </c>
      <c r="D239" s="47" t="s">
        <v>1044</v>
      </c>
      <c r="E239" s="47" t="s">
        <v>190</v>
      </c>
      <c r="F239" s="47" t="s">
        <v>135</v>
      </c>
      <c r="G239" s="55" t="s">
        <v>1054</v>
      </c>
      <c r="H239" s="49">
        <v>80000</v>
      </c>
      <c r="I239" s="49">
        <v>7400.87</v>
      </c>
      <c r="J239" s="50">
        <v>25</v>
      </c>
      <c r="K239" s="51">
        <v>2296</v>
      </c>
      <c r="L239" s="52">
        <f>+H239*7.1%</f>
        <v>5679.9999999999991</v>
      </c>
      <c r="M239" s="52">
        <f>+H239*1.1%</f>
        <v>880.00000000000011</v>
      </c>
      <c r="N239" s="51">
        <v>2432</v>
      </c>
      <c r="O239" s="50">
        <f>+H239*7.09%</f>
        <v>5672</v>
      </c>
      <c r="P239" s="50"/>
      <c r="Q239" s="50">
        <f>+K239+N239</f>
        <v>4728</v>
      </c>
      <c r="R239" s="50">
        <f>+I239+J239+K239+N239+P239</f>
        <v>12153.869999999999</v>
      </c>
      <c r="S239" s="50">
        <f>+L239+M239+O239</f>
        <v>12232</v>
      </c>
      <c r="T239" s="50">
        <f>+H239-R239</f>
        <v>67846.13</v>
      </c>
      <c r="U239" s="53" t="s">
        <v>50</v>
      </c>
    </row>
    <row r="240" spans="1:21" s="54" customFormat="1" x14ac:dyDescent="0.25">
      <c r="A240" s="46">
        <v>234</v>
      </c>
      <c r="B240" s="47"/>
      <c r="C240" s="47" t="s">
        <v>1009</v>
      </c>
      <c r="D240" s="47" t="s">
        <v>1044</v>
      </c>
      <c r="E240" s="47" t="s">
        <v>190</v>
      </c>
      <c r="F240" s="47" t="s">
        <v>1010</v>
      </c>
      <c r="G240" s="55" t="s">
        <v>1055</v>
      </c>
      <c r="H240" s="49">
        <v>45000</v>
      </c>
      <c r="I240" s="51">
        <v>1148.33</v>
      </c>
      <c r="J240" s="50">
        <v>25</v>
      </c>
      <c r="K240" s="51">
        <v>1291.5</v>
      </c>
      <c r="L240" s="52">
        <f t="shared" si="95"/>
        <v>3194.9999999999995</v>
      </c>
      <c r="M240" s="52">
        <f t="shared" si="96"/>
        <v>495.00000000000006</v>
      </c>
      <c r="N240" s="52">
        <v>1368</v>
      </c>
      <c r="O240" s="50">
        <f t="shared" si="97"/>
        <v>3190.5</v>
      </c>
      <c r="P240" s="50"/>
      <c r="Q240" s="50">
        <f t="shared" si="98"/>
        <v>2659.5</v>
      </c>
      <c r="R240" s="50">
        <f t="shared" si="99"/>
        <v>3832.83</v>
      </c>
      <c r="S240" s="50">
        <f t="shared" si="100"/>
        <v>6880.5</v>
      </c>
      <c r="T240" s="50">
        <f t="shared" si="101"/>
        <v>41167.17</v>
      </c>
      <c r="U240" s="53" t="s">
        <v>50</v>
      </c>
    </row>
    <row r="241" spans="1:21" s="54" customFormat="1" x14ac:dyDescent="0.25">
      <c r="A241" s="46">
        <v>235</v>
      </c>
      <c r="B241" s="47"/>
      <c r="C241" s="47" t="s">
        <v>191</v>
      </c>
      <c r="D241" s="47" t="s">
        <v>1044</v>
      </c>
      <c r="E241" s="47" t="s">
        <v>190</v>
      </c>
      <c r="F241" s="47" t="s">
        <v>184</v>
      </c>
      <c r="G241" s="55" t="s">
        <v>1055</v>
      </c>
      <c r="H241" s="49">
        <v>26250</v>
      </c>
      <c r="I241" s="56">
        <v>0</v>
      </c>
      <c r="J241" s="50">
        <v>25</v>
      </c>
      <c r="K241" s="51">
        <v>753.38</v>
      </c>
      <c r="L241" s="52">
        <f t="shared" si="95"/>
        <v>1863.7499999999998</v>
      </c>
      <c r="M241" s="52">
        <f t="shared" si="96"/>
        <v>288.75000000000006</v>
      </c>
      <c r="N241" s="51">
        <v>798</v>
      </c>
      <c r="O241" s="50">
        <f t="shared" si="97"/>
        <v>1861.1250000000002</v>
      </c>
      <c r="P241" s="50"/>
      <c r="Q241" s="50">
        <f t="shared" si="98"/>
        <v>1551.38</v>
      </c>
      <c r="R241" s="50">
        <f t="shared" si="99"/>
        <v>1576.38</v>
      </c>
      <c r="S241" s="50">
        <f t="shared" si="100"/>
        <v>4013.625</v>
      </c>
      <c r="T241" s="50">
        <f t="shared" si="101"/>
        <v>24673.62</v>
      </c>
      <c r="U241" s="53" t="s">
        <v>50</v>
      </c>
    </row>
    <row r="242" spans="1:21" s="54" customFormat="1" x14ac:dyDescent="0.25">
      <c r="A242" s="46">
        <v>236</v>
      </c>
      <c r="B242" s="47"/>
      <c r="C242" s="47" t="s">
        <v>192</v>
      </c>
      <c r="D242" s="47" t="s">
        <v>1044</v>
      </c>
      <c r="E242" s="47" t="s">
        <v>190</v>
      </c>
      <c r="F242" s="47" t="s">
        <v>184</v>
      </c>
      <c r="G242" s="55" t="s">
        <v>1054</v>
      </c>
      <c r="H242" s="49">
        <v>30000</v>
      </c>
      <c r="I242" s="56">
        <v>0</v>
      </c>
      <c r="J242" s="50">
        <v>25</v>
      </c>
      <c r="K242" s="51">
        <v>861</v>
      </c>
      <c r="L242" s="52">
        <f t="shared" si="95"/>
        <v>2130</v>
      </c>
      <c r="M242" s="52">
        <f t="shared" si="96"/>
        <v>330.00000000000006</v>
      </c>
      <c r="N242" s="51">
        <v>912</v>
      </c>
      <c r="O242" s="50">
        <f t="shared" si="97"/>
        <v>2127</v>
      </c>
      <c r="P242" s="50"/>
      <c r="Q242" s="50">
        <f t="shared" si="98"/>
        <v>1773</v>
      </c>
      <c r="R242" s="50">
        <f t="shared" si="99"/>
        <v>1798</v>
      </c>
      <c r="S242" s="50">
        <f t="shared" si="100"/>
        <v>4587</v>
      </c>
      <c r="T242" s="50">
        <f t="shared" si="101"/>
        <v>28202</v>
      </c>
      <c r="U242" s="53" t="s">
        <v>50</v>
      </c>
    </row>
    <row r="243" spans="1:21" s="54" customFormat="1" x14ac:dyDescent="0.25">
      <c r="A243" s="46">
        <v>237</v>
      </c>
      <c r="B243" s="47"/>
      <c r="C243" s="47" t="s">
        <v>197</v>
      </c>
      <c r="D243" s="47" t="s">
        <v>1044</v>
      </c>
      <c r="E243" s="47" t="s">
        <v>199</v>
      </c>
      <c r="F243" s="47" t="s">
        <v>222</v>
      </c>
      <c r="G243" s="55" t="s">
        <v>1054</v>
      </c>
      <c r="H243" s="49">
        <v>45000</v>
      </c>
      <c r="I243" s="51">
        <v>1148.33</v>
      </c>
      <c r="J243" s="50">
        <v>25</v>
      </c>
      <c r="K243" s="51">
        <v>1291.5</v>
      </c>
      <c r="L243" s="52">
        <f>+H243*7.1%</f>
        <v>3194.9999999999995</v>
      </c>
      <c r="M243" s="52">
        <f>+H243*1.1%</f>
        <v>495.00000000000006</v>
      </c>
      <c r="N243" s="51">
        <v>1368</v>
      </c>
      <c r="O243" s="50">
        <f>+H243*7.09%</f>
        <v>3190.5</v>
      </c>
      <c r="P243" s="50"/>
      <c r="Q243" s="50">
        <f>+K243+N243</f>
        <v>2659.5</v>
      </c>
      <c r="R243" s="50">
        <f>+I243+J243+K243+N243+P243</f>
        <v>3832.83</v>
      </c>
      <c r="S243" s="50">
        <f>+L243+M243+O243</f>
        <v>6880.5</v>
      </c>
      <c r="T243" s="50">
        <f>+H243-R243</f>
        <v>41167.17</v>
      </c>
      <c r="U243" s="53" t="s">
        <v>50</v>
      </c>
    </row>
    <row r="244" spans="1:21" s="54" customFormat="1" x14ac:dyDescent="0.25">
      <c r="A244" s="46">
        <v>238</v>
      </c>
      <c r="B244" s="47"/>
      <c r="C244" s="47" t="s">
        <v>194</v>
      </c>
      <c r="D244" s="47" t="s">
        <v>1044</v>
      </c>
      <c r="E244" s="47" t="s">
        <v>199</v>
      </c>
      <c r="F244" s="47" t="s">
        <v>200</v>
      </c>
      <c r="G244" s="55" t="s">
        <v>1054</v>
      </c>
      <c r="H244" s="49">
        <v>35000</v>
      </c>
      <c r="I244" s="56">
        <v>0</v>
      </c>
      <c r="J244" s="50">
        <v>25</v>
      </c>
      <c r="K244" s="51">
        <v>1004.5</v>
      </c>
      <c r="L244" s="52">
        <f t="shared" si="95"/>
        <v>2485</v>
      </c>
      <c r="M244" s="52">
        <f t="shared" si="96"/>
        <v>385.00000000000006</v>
      </c>
      <c r="N244" s="51">
        <v>1064</v>
      </c>
      <c r="O244" s="50">
        <f t="shared" si="97"/>
        <v>2481.5</v>
      </c>
      <c r="P244" s="50"/>
      <c r="Q244" s="50">
        <f t="shared" si="98"/>
        <v>2068.5</v>
      </c>
      <c r="R244" s="50">
        <f t="shared" si="99"/>
        <v>2093.5</v>
      </c>
      <c r="S244" s="50">
        <f t="shared" si="100"/>
        <v>5351.5</v>
      </c>
      <c r="T244" s="50">
        <f t="shared" si="101"/>
        <v>32906.5</v>
      </c>
      <c r="U244" s="53" t="s">
        <v>50</v>
      </c>
    </row>
    <row r="245" spans="1:21" s="54" customFormat="1" x14ac:dyDescent="0.25">
      <c r="A245" s="46">
        <v>239</v>
      </c>
      <c r="B245" s="47"/>
      <c r="C245" s="47" t="s">
        <v>196</v>
      </c>
      <c r="D245" s="47" t="s">
        <v>1045</v>
      </c>
      <c r="E245" s="47" t="s">
        <v>199</v>
      </c>
      <c r="F245" s="47" t="s">
        <v>188</v>
      </c>
      <c r="G245" s="55" t="s">
        <v>1055</v>
      </c>
      <c r="H245" s="49">
        <v>62000</v>
      </c>
      <c r="I245" s="49">
        <v>3863.04</v>
      </c>
      <c r="J245" s="50">
        <v>25</v>
      </c>
      <c r="K245" s="51">
        <v>1779.4</v>
      </c>
      <c r="L245" s="52">
        <f>+H245*7.1%</f>
        <v>4402</v>
      </c>
      <c r="M245" s="52">
        <f>+H245*1.1%</f>
        <v>682.00000000000011</v>
      </c>
      <c r="N245" s="51">
        <v>1884.8</v>
      </c>
      <c r="O245" s="50">
        <f>+H245*7.09%</f>
        <v>4395.8</v>
      </c>
      <c r="P245" s="50"/>
      <c r="Q245" s="50">
        <f>+K245+N245</f>
        <v>3664.2</v>
      </c>
      <c r="R245" s="50">
        <f>+I245+J245+K245+N245+P245</f>
        <v>7552.2400000000007</v>
      </c>
      <c r="S245" s="50">
        <f>+L245+M245+O245</f>
        <v>9479.7999999999993</v>
      </c>
      <c r="T245" s="50">
        <f>+H245-R245</f>
        <v>54447.76</v>
      </c>
      <c r="U245" s="53" t="s">
        <v>50</v>
      </c>
    </row>
    <row r="246" spans="1:21" s="54" customFormat="1" x14ac:dyDescent="0.25">
      <c r="A246" s="46">
        <v>240</v>
      </c>
      <c r="B246" s="47"/>
      <c r="C246" s="47" t="s">
        <v>195</v>
      </c>
      <c r="D246" s="47" t="s">
        <v>1044</v>
      </c>
      <c r="E246" s="47" t="s">
        <v>199</v>
      </c>
      <c r="F246" s="47" t="s">
        <v>188</v>
      </c>
      <c r="G246" s="55" t="s">
        <v>1055</v>
      </c>
      <c r="H246" s="49">
        <v>40000</v>
      </c>
      <c r="I246" s="56">
        <v>442.65</v>
      </c>
      <c r="J246" s="50">
        <v>25</v>
      </c>
      <c r="K246" s="51">
        <v>1148</v>
      </c>
      <c r="L246" s="52">
        <f t="shared" si="95"/>
        <v>2839.9999999999995</v>
      </c>
      <c r="M246" s="52">
        <f t="shared" si="96"/>
        <v>440.00000000000006</v>
      </c>
      <c r="N246" s="51">
        <v>1216</v>
      </c>
      <c r="O246" s="50">
        <f t="shared" si="97"/>
        <v>2836</v>
      </c>
      <c r="P246" s="50"/>
      <c r="Q246" s="50">
        <f t="shared" si="98"/>
        <v>2364</v>
      </c>
      <c r="R246" s="50">
        <f t="shared" si="99"/>
        <v>2831.65</v>
      </c>
      <c r="S246" s="50">
        <f t="shared" si="100"/>
        <v>6116</v>
      </c>
      <c r="T246" s="50">
        <f t="shared" si="101"/>
        <v>37168.35</v>
      </c>
      <c r="U246" s="53" t="s">
        <v>50</v>
      </c>
    </row>
    <row r="247" spans="1:21" s="54" customFormat="1" x14ac:dyDescent="0.25">
      <c r="A247" s="46">
        <v>241</v>
      </c>
      <c r="B247" s="47"/>
      <c r="C247" s="47" t="s">
        <v>198</v>
      </c>
      <c r="D247" s="47" t="s">
        <v>1044</v>
      </c>
      <c r="E247" s="47" t="s">
        <v>199</v>
      </c>
      <c r="F247" s="47" t="s">
        <v>46</v>
      </c>
      <c r="G247" s="55" t="s">
        <v>1054</v>
      </c>
      <c r="H247" s="49">
        <v>25000</v>
      </c>
      <c r="I247" s="56">
        <v>0</v>
      </c>
      <c r="J247" s="50">
        <v>25</v>
      </c>
      <c r="K247" s="51">
        <v>717.5</v>
      </c>
      <c r="L247" s="52">
        <f t="shared" si="95"/>
        <v>1774.9999999999998</v>
      </c>
      <c r="M247" s="52">
        <f t="shared" si="96"/>
        <v>275</v>
      </c>
      <c r="N247" s="51">
        <v>760</v>
      </c>
      <c r="O247" s="50">
        <f t="shared" si="97"/>
        <v>1772.5000000000002</v>
      </c>
      <c r="P247" s="50"/>
      <c r="Q247" s="50">
        <f t="shared" si="98"/>
        <v>1477.5</v>
      </c>
      <c r="R247" s="50">
        <f t="shared" si="99"/>
        <v>1502.5</v>
      </c>
      <c r="S247" s="50">
        <f t="shared" si="100"/>
        <v>3822.5</v>
      </c>
      <c r="T247" s="50">
        <f t="shared" si="101"/>
        <v>23497.5</v>
      </c>
      <c r="U247" s="53" t="s">
        <v>50</v>
      </c>
    </row>
    <row r="248" spans="1:21" s="54" customFormat="1" x14ac:dyDescent="0.25">
      <c r="A248" s="46">
        <v>242</v>
      </c>
      <c r="B248" s="47"/>
      <c r="C248" s="47" t="s">
        <v>371</v>
      </c>
      <c r="D248" s="47" t="s">
        <v>1045</v>
      </c>
      <c r="E248" s="47" t="s">
        <v>366</v>
      </c>
      <c r="F248" s="47" t="s">
        <v>455</v>
      </c>
      <c r="G248" s="55" t="s">
        <v>1055</v>
      </c>
      <c r="H248" s="49">
        <v>190000</v>
      </c>
      <c r="I248" s="49">
        <v>33483.67</v>
      </c>
      <c r="J248" s="50">
        <v>25</v>
      </c>
      <c r="K248" s="51">
        <v>5453</v>
      </c>
      <c r="L248" s="52">
        <f t="shared" ref="L248:L256" si="102">+H248*7.1%</f>
        <v>13489.999999999998</v>
      </c>
      <c r="M248" s="52">
        <f t="shared" ref="M248:M256" si="103">+H248*1.1%</f>
        <v>2090</v>
      </c>
      <c r="N248" s="51">
        <v>4943.8</v>
      </c>
      <c r="O248" s="50">
        <f t="shared" ref="O248:O256" si="104">+H248*7.09%</f>
        <v>13471</v>
      </c>
      <c r="P248" s="50"/>
      <c r="Q248" s="50">
        <f t="shared" ref="Q248:Q256" si="105">+K248+N248</f>
        <v>10396.799999999999</v>
      </c>
      <c r="R248" s="50">
        <f t="shared" ref="R248:R256" si="106">+I248+J248+K248+N248+P248</f>
        <v>43905.47</v>
      </c>
      <c r="S248" s="50">
        <f t="shared" ref="S248:S256" si="107">+L248+M248+O248</f>
        <v>29051</v>
      </c>
      <c r="T248" s="50">
        <f t="shared" ref="T248:T256" si="108">+H248-R248</f>
        <v>146094.53</v>
      </c>
      <c r="U248" s="53" t="s">
        <v>50</v>
      </c>
    </row>
    <row r="249" spans="1:21" s="54" customFormat="1" x14ac:dyDescent="0.25">
      <c r="A249" s="46">
        <v>243</v>
      </c>
      <c r="B249" s="47"/>
      <c r="C249" s="47" t="s">
        <v>369</v>
      </c>
      <c r="D249" s="47" t="s">
        <v>1044</v>
      </c>
      <c r="E249" s="47" t="s">
        <v>366</v>
      </c>
      <c r="F249" s="47" t="s">
        <v>111</v>
      </c>
      <c r="G249" s="55" t="s">
        <v>1054</v>
      </c>
      <c r="H249" s="49">
        <v>50000</v>
      </c>
      <c r="I249" s="49">
        <v>1854</v>
      </c>
      <c r="J249" s="50">
        <v>25</v>
      </c>
      <c r="K249" s="51">
        <v>1435</v>
      </c>
      <c r="L249" s="52">
        <f t="shared" si="102"/>
        <v>3549.9999999999995</v>
      </c>
      <c r="M249" s="52">
        <f t="shared" si="103"/>
        <v>550</v>
      </c>
      <c r="N249" s="51">
        <v>1520</v>
      </c>
      <c r="O249" s="50">
        <f t="shared" si="104"/>
        <v>3545.0000000000005</v>
      </c>
      <c r="P249" s="50"/>
      <c r="Q249" s="50">
        <f t="shared" si="105"/>
        <v>2955</v>
      </c>
      <c r="R249" s="50">
        <f t="shared" si="106"/>
        <v>4834</v>
      </c>
      <c r="S249" s="50">
        <f t="shared" si="107"/>
        <v>7645</v>
      </c>
      <c r="T249" s="50">
        <f t="shared" si="108"/>
        <v>45166</v>
      </c>
      <c r="U249" s="53" t="s">
        <v>50</v>
      </c>
    </row>
    <row r="250" spans="1:21" s="54" customFormat="1" x14ac:dyDescent="0.25">
      <c r="A250" s="46">
        <v>244</v>
      </c>
      <c r="B250" s="47"/>
      <c r="C250" s="47" t="s">
        <v>373</v>
      </c>
      <c r="D250" s="47" t="s">
        <v>1045</v>
      </c>
      <c r="E250" s="47" t="s">
        <v>366</v>
      </c>
      <c r="F250" s="47" t="s">
        <v>111</v>
      </c>
      <c r="G250" s="55" t="s">
        <v>1054</v>
      </c>
      <c r="H250" s="49">
        <v>50000</v>
      </c>
      <c r="I250" s="49">
        <v>1854</v>
      </c>
      <c r="J250" s="50">
        <v>25</v>
      </c>
      <c r="K250" s="51">
        <v>1435</v>
      </c>
      <c r="L250" s="52">
        <f t="shared" si="102"/>
        <v>3549.9999999999995</v>
      </c>
      <c r="M250" s="52">
        <f t="shared" si="103"/>
        <v>550</v>
      </c>
      <c r="N250" s="51">
        <v>1520</v>
      </c>
      <c r="O250" s="50">
        <f t="shared" si="104"/>
        <v>3545.0000000000005</v>
      </c>
      <c r="P250" s="50"/>
      <c r="Q250" s="50">
        <f t="shared" si="105"/>
        <v>2955</v>
      </c>
      <c r="R250" s="50">
        <f t="shared" si="106"/>
        <v>4834</v>
      </c>
      <c r="S250" s="50">
        <f t="shared" si="107"/>
        <v>7645</v>
      </c>
      <c r="T250" s="50">
        <f t="shared" si="108"/>
        <v>45166</v>
      </c>
      <c r="U250" s="53" t="s">
        <v>50</v>
      </c>
    </row>
    <row r="251" spans="1:21" s="54" customFormat="1" x14ac:dyDescent="0.25">
      <c r="A251" s="46">
        <v>245</v>
      </c>
      <c r="B251" s="47"/>
      <c r="C251" s="47" t="s">
        <v>368</v>
      </c>
      <c r="D251" s="47" t="s">
        <v>1044</v>
      </c>
      <c r="E251" s="47" t="s">
        <v>366</v>
      </c>
      <c r="F251" s="47" t="s">
        <v>454</v>
      </c>
      <c r="G251" s="55" t="s">
        <v>1054</v>
      </c>
      <c r="H251" s="49">
        <v>31500</v>
      </c>
      <c r="I251" s="56">
        <v>0</v>
      </c>
      <c r="J251" s="50">
        <v>25</v>
      </c>
      <c r="K251" s="51">
        <v>904.05</v>
      </c>
      <c r="L251" s="52">
        <f t="shared" si="102"/>
        <v>2236.5</v>
      </c>
      <c r="M251" s="52">
        <f t="shared" si="103"/>
        <v>346.50000000000006</v>
      </c>
      <c r="N251" s="51">
        <v>957.6</v>
      </c>
      <c r="O251" s="50">
        <f t="shared" si="104"/>
        <v>2233.3500000000004</v>
      </c>
      <c r="P251" s="50"/>
      <c r="Q251" s="50">
        <f t="shared" si="105"/>
        <v>1861.65</v>
      </c>
      <c r="R251" s="50">
        <f t="shared" si="106"/>
        <v>1886.65</v>
      </c>
      <c r="S251" s="50">
        <f t="shared" si="107"/>
        <v>4816.3500000000004</v>
      </c>
      <c r="T251" s="50">
        <f t="shared" si="108"/>
        <v>29613.35</v>
      </c>
      <c r="U251" s="53" t="s">
        <v>50</v>
      </c>
    </row>
    <row r="252" spans="1:21" s="54" customFormat="1" x14ac:dyDescent="0.25">
      <c r="A252" s="46">
        <v>246</v>
      </c>
      <c r="B252" s="47"/>
      <c r="C252" s="47" t="s">
        <v>367</v>
      </c>
      <c r="D252" s="47" t="s">
        <v>1044</v>
      </c>
      <c r="E252" s="47" t="s">
        <v>366</v>
      </c>
      <c r="F252" s="47" t="s">
        <v>114</v>
      </c>
      <c r="G252" s="55" t="s">
        <v>1055</v>
      </c>
      <c r="H252" s="49">
        <v>40000</v>
      </c>
      <c r="I252" s="56">
        <v>442.65</v>
      </c>
      <c r="J252" s="50">
        <v>25</v>
      </c>
      <c r="K252" s="51">
        <v>1148</v>
      </c>
      <c r="L252" s="52">
        <f t="shared" si="102"/>
        <v>2839.9999999999995</v>
      </c>
      <c r="M252" s="52">
        <f t="shared" si="103"/>
        <v>440.00000000000006</v>
      </c>
      <c r="N252" s="51">
        <v>1216</v>
      </c>
      <c r="O252" s="50">
        <f t="shared" si="104"/>
        <v>2836</v>
      </c>
      <c r="P252" s="50"/>
      <c r="Q252" s="50">
        <f t="shared" si="105"/>
        <v>2364</v>
      </c>
      <c r="R252" s="50">
        <f t="shared" si="106"/>
        <v>2831.65</v>
      </c>
      <c r="S252" s="50">
        <f t="shared" si="107"/>
        <v>6116</v>
      </c>
      <c r="T252" s="50">
        <f t="shared" si="108"/>
        <v>37168.35</v>
      </c>
      <c r="U252" s="53" t="s">
        <v>50</v>
      </c>
    </row>
    <row r="253" spans="1:21" s="54" customFormat="1" x14ac:dyDescent="0.25">
      <c r="A253" s="46">
        <v>247</v>
      </c>
      <c r="B253" s="47"/>
      <c r="C253" s="47" t="s">
        <v>1090</v>
      </c>
      <c r="D253" s="47" t="s">
        <v>1044</v>
      </c>
      <c r="E253" s="47" t="s">
        <v>366</v>
      </c>
      <c r="F253" s="47" t="s">
        <v>42</v>
      </c>
      <c r="G253" s="55" t="s">
        <v>1054</v>
      </c>
      <c r="H253" s="49">
        <v>25000</v>
      </c>
      <c r="I253" s="56"/>
      <c r="J253" s="50">
        <v>25</v>
      </c>
      <c r="K253" s="51">
        <v>717.5</v>
      </c>
      <c r="L253" s="52">
        <f t="shared" si="102"/>
        <v>1774.9999999999998</v>
      </c>
      <c r="M253" s="52">
        <f t="shared" si="103"/>
        <v>275</v>
      </c>
      <c r="N253" s="51">
        <v>760</v>
      </c>
      <c r="O253" s="50">
        <f t="shared" si="104"/>
        <v>1772.5000000000002</v>
      </c>
      <c r="P253" s="50"/>
      <c r="Q253" s="50">
        <f t="shared" si="105"/>
        <v>1477.5</v>
      </c>
      <c r="R253" s="50"/>
      <c r="S253" s="50">
        <f t="shared" si="107"/>
        <v>3822.5</v>
      </c>
      <c r="T253" s="50"/>
      <c r="U253" s="53"/>
    </row>
    <row r="254" spans="1:21" s="54" customFormat="1" x14ac:dyDescent="0.25">
      <c r="A254" s="46">
        <v>248</v>
      </c>
      <c r="B254" s="47"/>
      <c r="C254" s="47" t="s">
        <v>372</v>
      </c>
      <c r="D254" s="47" t="s">
        <v>1045</v>
      </c>
      <c r="E254" s="47" t="s">
        <v>366</v>
      </c>
      <c r="F254" s="47" t="s">
        <v>113</v>
      </c>
      <c r="G254" s="55" t="s">
        <v>1054</v>
      </c>
      <c r="H254" s="49">
        <v>52000</v>
      </c>
      <c r="I254" s="49">
        <v>2136.27</v>
      </c>
      <c r="J254" s="50">
        <v>25</v>
      </c>
      <c r="K254" s="51">
        <v>1492.4</v>
      </c>
      <c r="L254" s="52">
        <f t="shared" si="102"/>
        <v>3691.9999999999995</v>
      </c>
      <c r="M254" s="52">
        <f t="shared" si="103"/>
        <v>572.00000000000011</v>
      </c>
      <c r="N254" s="51">
        <v>1580.8</v>
      </c>
      <c r="O254" s="50">
        <f t="shared" si="104"/>
        <v>3686.8</v>
      </c>
      <c r="P254" s="50"/>
      <c r="Q254" s="50">
        <f t="shared" si="105"/>
        <v>3073.2</v>
      </c>
      <c r="R254" s="50">
        <f t="shared" si="106"/>
        <v>5234.47</v>
      </c>
      <c r="S254" s="50">
        <f t="shared" si="107"/>
        <v>7950.8</v>
      </c>
      <c r="T254" s="50">
        <f t="shared" si="108"/>
        <v>46765.53</v>
      </c>
      <c r="U254" s="53" t="s">
        <v>50</v>
      </c>
    </row>
    <row r="255" spans="1:21" s="54" customFormat="1" x14ac:dyDescent="0.25">
      <c r="A255" s="46">
        <v>249</v>
      </c>
      <c r="B255" s="47"/>
      <c r="C255" s="47" t="s">
        <v>374</v>
      </c>
      <c r="D255" s="47" t="s">
        <v>1045</v>
      </c>
      <c r="E255" s="47" t="s">
        <v>366</v>
      </c>
      <c r="F255" s="47" t="s">
        <v>125</v>
      </c>
      <c r="G255" s="55" t="s">
        <v>1048</v>
      </c>
      <c r="H255" s="49">
        <v>26250</v>
      </c>
      <c r="I255" s="56">
        <v>0</v>
      </c>
      <c r="J255" s="50">
        <v>25</v>
      </c>
      <c r="K255" s="51">
        <v>753.38</v>
      </c>
      <c r="L255" s="52">
        <f t="shared" si="102"/>
        <v>1863.7499999999998</v>
      </c>
      <c r="M255" s="52">
        <f t="shared" si="103"/>
        <v>288.75000000000006</v>
      </c>
      <c r="N255" s="51">
        <v>798</v>
      </c>
      <c r="O255" s="50">
        <f t="shared" si="104"/>
        <v>1861.1250000000002</v>
      </c>
      <c r="P255" s="50"/>
      <c r="Q255" s="50">
        <f t="shared" si="105"/>
        <v>1551.38</v>
      </c>
      <c r="R255" s="50">
        <f t="shared" si="106"/>
        <v>1576.38</v>
      </c>
      <c r="S255" s="50">
        <f t="shared" si="107"/>
        <v>4013.625</v>
      </c>
      <c r="T255" s="50">
        <f t="shared" si="108"/>
        <v>24673.62</v>
      </c>
      <c r="U255" s="53" t="s">
        <v>50</v>
      </c>
    </row>
    <row r="256" spans="1:21" s="54" customFormat="1" x14ac:dyDescent="0.25">
      <c r="A256" s="46">
        <v>250</v>
      </c>
      <c r="B256" s="47"/>
      <c r="C256" s="47" t="s">
        <v>370</v>
      </c>
      <c r="D256" s="47" t="s">
        <v>1045</v>
      </c>
      <c r="E256" s="47" t="s">
        <v>366</v>
      </c>
      <c r="F256" s="47" t="s">
        <v>73</v>
      </c>
      <c r="G256" s="55" t="s">
        <v>1048</v>
      </c>
      <c r="H256" s="49">
        <v>16500</v>
      </c>
      <c r="I256" s="56">
        <v>0</v>
      </c>
      <c r="J256" s="50">
        <v>25</v>
      </c>
      <c r="K256" s="51">
        <v>473.55</v>
      </c>
      <c r="L256" s="52">
        <f t="shared" si="102"/>
        <v>1171.5</v>
      </c>
      <c r="M256" s="52">
        <f t="shared" si="103"/>
        <v>181.50000000000003</v>
      </c>
      <c r="N256" s="51">
        <v>501.6</v>
      </c>
      <c r="O256" s="50">
        <f t="shared" si="104"/>
        <v>1169.8500000000001</v>
      </c>
      <c r="P256" s="50"/>
      <c r="Q256" s="50">
        <f t="shared" si="105"/>
        <v>975.15000000000009</v>
      </c>
      <c r="R256" s="50">
        <f t="shared" si="106"/>
        <v>1000.1500000000001</v>
      </c>
      <c r="S256" s="50">
        <f t="shared" si="107"/>
        <v>2522.8500000000004</v>
      </c>
      <c r="T256" s="50">
        <f t="shared" si="108"/>
        <v>15499.85</v>
      </c>
      <c r="U256" s="53" t="s">
        <v>50</v>
      </c>
    </row>
    <row r="257" spans="1:21" s="54" customFormat="1" x14ac:dyDescent="0.25">
      <c r="A257" s="46">
        <v>251</v>
      </c>
      <c r="B257" s="47"/>
      <c r="C257" s="47" t="s">
        <v>420</v>
      </c>
      <c r="D257" s="47" t="s">
        <v>1045</v>
      </c>
      <c r="E257" s="47" t="s">
        <v>417</v>
      </c>
      <c r="F257" s="47" t="s">
        <v>458</v>
      </c>
      <c r="G257" s="55" t="s">
        <v>1055</v>
      </c>
      <c r="H257" s="49">
        <v>40000</v>
      </c>
      <c r="I257" s="56">
        <v>442.65</v>
      </c>
      <c r="J257" s="50">
        <v>25</v>
      </c>
      <c r="K257" s="51">
        <v>1148</v>
      </c>
      <c r="L257" s="52">
        <f t="shared" ref="L257:L297" si="109">+H257*7.1%</f>
        <v>2839.9999999999995</v>
      </c>
      <c r="M257" s="52">
        <f t="shared" ref="M257:M297" si="110">+H257*1.1%</f>
        <v>440.00000000000006</v>
      </c>
      <c r="N257" s="51">
        <v>1216</v>
      </c>
      <c r="O257" s="50">
        <f t="shared" ref="O257:O297" si="111">+H257*7.09%</f>
        <v>2836</v>
      </c>
      <c r="P257" s="50"/>
      <c r="Q257" s="50">
        <f t="shared" ref="Q257:Q297" si="112">+K257+N257</f>
        <v>2364</v>
      </c>
      <c r="R257" s="50">
        <f t="shared" ref="R257:R297" si="113">+I257+J257+K257+N257+P257</f>
        <v>2831.65</v>
      </c>
      <c r="S257" s="50">
        <f t="shared" ref="S257:S297" si="114">+L257+M257+O257</f>
        <v>6116</v>
      </c>
      <c r="T257" s="50">
        <f t="shared" ref="T257:T297" si="115">+H257-R257</f>
        <v>37168.35</v>
      </c>
      <c r="U257" s="53" t="s">
        <v>50</v>
      </c>
    </row>
    <row r="258" spans="1:21" s="54" customFormat="1" x14ac:dyDescent="0.25">
      <c r="A258" s="46">
        <v>252</v>
      </c>
      <c r="B258" s="47"/>
      <c r="C258" s="47" t="s">
        <v>419</v>
      </c>
      <c r="D258" s="47" t="s">
        <v>1044</v>
      </c>
      <c r="E258" s="47" t="s">
        <v>417</v>
      </c>
      <c r="F258" s="47" t="s">
        <v>189</v>
      </c>
      <c r="G258" s="55" t="s">
        <v>1054</v>
      </c>
      <c r="H258" s="49">
        <v>31500</v>
      </c>
      <c r="I258" s="56">
        <v>0</v>
      </c>
      <c r="J258" s="50">
        <v>25</v>
      </c>
      <c r="K258" s="51">
        <v>904.05</v>
      </c>
      <c r="L258" s="52">
        <f t="shared" si="109"/>
        <v>2236.5</v>
      </c>
      <c r="M258" s="52">
        <f t="shared" si="110"/>
        <v>346.50000000000006</v>
      </c>
      <c r="N258" s="51">
        <v>957.6</v>
      </c>
      <c r="O258" s="50">
        <f t="shared" si="111"/>
        <v>2233.3500000000004</v>
      </c>
      <c r="P258" s="50"/>
      <c r="Q258" s="50">
        <f t="shared" si="112"/>
        <v>1861.65</v>
      </c>
      <c r="R258" s="50">
        <f t="shared" si="113"/>
        <v>1886.65</v>
      </c>
      <c r="S258" s="50">
        <f t="shared" si="114"/>
        <v>4816.3500000000004</v>
      </c>
      <c r="T258" s="50">
        <f t="shared" si="115"/>
        <v>29613.35</v>
      </c>
      <c r="U258" s="53" t="s">
        <v>50</v>
      </c>
    </row>
    <row r="259" spans="1:21" s="54" customFormat="1" x14ac:dyDescent="0.25">
      <c r="A259" s="46">
        <v>253</v>
      </c>
      <c r="B259" s="47"/>
      <c r="C259" s="47" t="s">
        <v>418</v>
      </c>
      <c r="D259" s="47" t="s">
        <v>1044</v>
      </c>
      <c r="E259" s="47" t="s">
        <v>417</v>
      </c>
      <c r="F259" s="47" t="s">
        <v>114</v>
      </c>
      <c r="G259" s="55" t="s">
        <v>1054</v>
      </c>
      <c r="H259" s="49">
        <v>33000</v>
      </c>
      <c r="I259" s="56">
        <v>0</v>
      </c>
      <c r="J259" s="50">
        <v>25</v>
      </c>
      <c r="K259" s="51">
        <v>947.1</v>
      </c>
      <c r="L259" s="52">
        <f t="shared" si="109"/>
        <v>2343</v>
      </c>
      <c r="M259" s="52">
        <f t="shared" si="110"/>
        <v>363.00000000000006</v>
      </c>
      <c r="N259" s="51">
        <v>1003.2</v>
      </c>
      <c r="O259" s="50">
        <f t="shared" si="111"/>
        <v>2339.7000000000003</v>
      </c>
      <c r="P259" s="50"/>
      <c r="Q259" s="50">
        <f t="shared" si="112"/>
        <v>1950.3000000000002</v>
      </c>
      <c r="R259" s="50">
        <f t="shared" si="113"/>
        <v>1975.3000000000002</v>
      </c>
      <c r="S259" s="50">
        <f t="shared" si="114"/>
        <v>5045.7000000000007</v>
      </c>
      <c r="T259" s="50">
        <f t="shared" si="115"/>
        <v>31024.7</v>
      </c>
      <c r="U259" s="53" t="s">
        <v>50</v>
      </c>
    </row>
    <row r="260" spans="1:21" s="54" customFormat="1" x14ac:dyDescent="0.25">
      <c r="A260" s="46">
        <v>254</v>
      </c>
      <c r="B260" s="47"/>
      <c r="C260" s="47" t="s">
        <v>408</v>
      </c>
      <c r="D260" s="47" t="s">
        <v>1045</v>
      </c>
      <c r="E260" s="47" t="s">
        <v>405</v>
      </c>
      <c r="F260" s="47" t="s">
        <v>157</v>
      </c>
      <c r="G260" s="55" t="s">
        <v>1054</v>
      </c>
      <c r="H260" s="49">
        <v>155000</v>
      </c>
      <c r="I260" s="49">
        <v>24705.21</v>
      </c>
      <c r="J260" s="50">
        <v>25</v>
      </c>
      <c r="K260" s="51">
        <v>4448.5</v>
      </c>
      <c r="L260" s="52">
        <f t="shared" si="109"/>
        <v>11004.999999999998</v>
      </c>
      <c r="M260" s="52">
        <f t="shared" si="110"/>
        <v>1705.0000000000002</v>
      </c>
      <c r="N260" s="51">
        <v>4712</v>
      </c>
      <c r="O260" s="50">
        <f t="shared" si="111"/>
        <v>10989.5</v>
      </c>
      <c r="P260" s="50"/>
      <c r="Q260" s="50">
        <f t="shared" si="112"/>
        <v>9160.5</v>
      </c>
      <c r="R260" s="50">
        <f t="shared" si="113"/>
        <v>33890.71</v>
      </c>
      <c r="S260" s="50">
        <f t="shared" si="114"/>
        <v>23699.5</v>
      </c>
      <c r="T260" s="50">
        <f t="shared" si="115"/>
        <v>121109.29000000001</v>
      </c>
      <c r="U260" s="53" t="s">
        <v>50</v>
      </c>
    </row>
    <row r="261" spans="1:21" s="54" customFormat="1" x14ac:dyDescent="0.25">
      <c r="A261" s="46">
        <v>255</v>
      </c>
      <c r="B261" s="47"/>
      <c r="C261" s="47" t="s">
        <v>406</v>
      </c>
      <c r="D261" s="47" t="s">
        <v>1045</v>
      </c>
      <c r="E261" s="47" t="s">
        <v>405</v>
      </c>
      <c r="F261" s="47" t="s">
        <v>226</v>
      </c>
      <c r="G261" s="55" t="s">
        <v>1054</v>
      </c>
      <c r="H261" s="49">
        <v>75000</v>
      </c>
      <c r="I261" s="49">
        <v>6309.38</v>
      </c>
      <c r="J261" s="50">
        <v>25</v>
      </c>
      <c r="K261" s="51">
        <v>2152.5</v>
      </c>
      <c r="L261" s="52">
        <f t="shared" si="109"/>
        <v>5324.9999999999991</v>
      </c>
      <c r="M261" s="52">
        <f t="shared" si="110"/>
        <v>825.00000000000011</v>
      </c>
      <c r="N261" s="51">
        <v>2280</v>
      </c>
      <c r="O261" s="50">
        <f t="shared" si="111"/>
        <v>5317.5</v>
      </c>
      <c r="P261" s="50"/>
      <c r="Q261" s="50">
        <f t="shared" si="112"/>
        <v>4432.5</v>
      </c>
      <c r="R261" s="50">
        <f t="shared" si="113"/>
        <v>10766.880000000001</v>
      </c>
      <c r="S261" s="50">
        <f t="shared" si="114"/>
        <v>11467.5</v>
      </c>
      <c r="T261" s="50">
        <f t="shared" si="115"/>
        <v>64233.119999999995</v>
      </c>
      <c r="U261" s="53" t="s">
        <v>50</v>
      </c>
    </row>
    <row r="262" spans="1:21" s="54" customFormat="1" x14ac:dyDescent="0.25">
      <c r="A262" s="46">
        <v>256</v>
      </c>
      <c r="B262" s="47"/>
      <c r="C262" s="47" t="s">
        <v>409</v>
      </c>
      <c r="D262" s="47" t="s">
        <v>1045</v>
      </c>
      <c r="E262" s="47" t="s">
        <v>405</v>
      </c>
      <c r="F262" s="47" t="s">
        <v>178</v>
      </c>
      <c r="G262" s="55" t="s">
        <v>1054</v>
      </c>
      <c r="H262" s="49">
        <v>35000</v>
      </c>
      <c r="I262" s="56">
        <v>0</v>
      </c>
      <c r="J262" s="50">
        <v>25</v>
      </c>
      <c r="K262" s="51">
        <v>1004.5</v>
      </c>
      <c r="L262" s="52">
        <f t="shared" si="109"/>
        <v>2485</v>
      </c>
      <c r="M262" s="52">
        <f t="shared" si="110"/>
        <v>385.00000000000006</v>
      </c>
      <c r="N262" s="51">
        <v>1064</v>
      </c>
      <c r="O262" s="50">
        <f t="shared" si="111"/>
        <v>2481.5</v>
      </c>
      <c r="P262" s="50"/>
      <c r="Q262" s="50">
        <f t="shared" si="112"/>
        <v>2068.5</v>
      </c>
      <c r="R262" s="50">
        <f t="shared" si="113"/>
        <v>2093.5</v>
      </c>
      <c r="S262" s="50">
        <f t="shared" si="114"/>
        <v>5351.5</v>
      </c>
      <c r="T262" s="50">
        <f t="shared" si="115"/>
        <v>32906.5</v>
      </c>
      <c r="U262" s="53" t="s">
        <v>50</v>
      </c>
    </row>
    <row r="263" spans="1:21" s="54" customFormat="1" x14ac:dyDescent="0.25">
      <c r="A263" s="46">
        <v>257</v>
      </c>
      <c r="B263" s="47"/>
      <c r="C263" s="47" t="s">
        <v>407</v>
      </c>
      <c r="D263" s="47" t="s">
        <v>1044</v>
      </c>
      <c r="E263" s="47" t="s">
        <v>405</v>
      </c>
      <c r="F263" s="47" t="s">
        <v>42</v>
      </c>
      <c r="G263" s="55" t="s">
        <v>1055</v>
      </c>
      <c r="H263" s="49">
        <v>29400</v>
      </c>
      <c r="I263" s="56">
        <v>0</v>
      </c>
      <c r="J263" s="50">
        <v>25</v>
      </c>
      <c r="K263" s="51">
        <v>843.78</v>
      </c>
      <c r="L263" s="52">
        <f t="shared" si="109"/>
        <v>2087.3999999999996</v>
      </c>
      <c r="M263" s="52">
        <f t="shared" si="110"/>
        <v>323.40000000000003</v>
      </c>
      <c r="N263" s="51">
        <v>893.76</v>
      </c>
      <c r="O263" s="50">
        <f t="shared" si="111"/>
        <v>2084.46</v>
      </c>
      <c r="P263" s="50"/>
      <c r="Q263" s="50">
        <f t="shared" si="112"/>
        <v>1737.54</v>
      </c>
      <c r="R263" s="50">
        <f t="shared" si="113"/>
        <v>1762.54</v>
      </c>
      <c r="S263" s="50">
        <f t="shared" si="114"/>
        <v>4495.26</v>
      </c>
      <c r="T263" s="50">
        <f t="shared" si="115"/>
        <v>27637.46</v>
      </c>
      <c r="U263" s="53" t="s">
        <v>50</v>
      </c>
    </row>
    <row r="264" spans="1:21" s="54" customFormat="1" x14ac:dyDescent="0.25">
      <c r="A264" s="46">
        <v>258</v>
      </c>
      <c r="B264" s="47"/>
      <c r="C264" s="47" t="s">
        <v>437</v>
      </c>
      <c r="D264" s="47" t="s">
        <v>1044</v>
      </c>
      <c r="E264" s="47" t="s">
        <v>1</v>
      </c>
      <c r="F264" s="47" t="s">
        <v>111</v>
      </c>
      <c r="G264" s="55" t="s">
        <v>1054</v>
      </c>
      <c r="H264" s="69">
        <v>60000</v>
      </c>
      <c r="I264" s="69">
        <v>3486.68</v>
      </c>
      <c r="J264" s="71">
        <v>25</v>
      </c>
      <c r="K264" s="72">
        <v>1722</v>
      </c>
      <c r="L264" s="73">
        <f t="shared" si="109"/>
        <v>4260</v>
      </c>
      <c r="M264" s="73">
        <f t="shared" si="110"/>
        <v>660.00000000000011</v>
      </c>
      <c r="N264" s="72">
        <v>1824</v>
      </c>
      <c r="O264" s="71">
        <f t="shared" si="111"/>
        <v>4254</v>
      </c>
      <c r="P264" s="71"/>
      <c r="Q264" s="71">
        <f t="shared" si="112"/>
        <v>3546</v>
      </c>
      <c r="R264" s="50">
        <f t="shared" si="113"/>
        <v>7057.68</v>
      </c>
      <c r="S264" s="71">
        <f t="shared" si="114"/>
        <v>9174</v>
      </c>
      <c r="T264" s="71">
        <f t="shared" si="115"/>
        <v>52942.32</v>
      </c>
      <c r="U264" s="53" t="s">
        <v>50</v>
      </c>
    </row>
    <row r="265" spans="1:21" s="54" customFormat="1" x14ac:dyDescent="0.25">
      <c r="A265" s="46">
        <v>259</v>
      </c>
      <c r="B265" s="47"/>
      <c r="C265" s="47" t="s">
        <v>441</v>
      </c>
      <c r="D265" s="47" t="s">
        <v>1045</v>
      </c>
      <c r="E265" s="47" t="s">
        <v>1</v>
      </c>
      <c r="F265" s="47" t="s">
        <v>285</v>
      </c>
      <c r="G265" s="55" t="s">
        <v>1054</v>
      </c>
      <c r="H265" s="69">
        <v>45000</v>
      </c>
      <c r="I265" s="69">
        <v>1148.33</v>
      </c>
      <c r="J265" s="71">
        <v>25</v>
      </c>
      <c r="K265" s="72">
        <v>1291.5</v>
      </c>
      <c r="L265" s="73">
        <f t="shared" si="109"/>
        <v>3194.9999999999995</v>
      </c>
      <c r="M265" s="73">
        <f t="shared" si="110"/>
        <v>495.00000000000006</v>
      </c>
      <c r="N265" s="72">
        <v>1368</v>
      </c>
      <c r="O265" s="71">
        <f t="shared" si="111"/>
        <v>3190.5</v>
      </c>
      <c r="P265" s="71"/>
      <c r="Q265" s="71">
        <f t="shared" si="112"/>
        <v>2659.5</v>
      </c>
      <c r="R265" s="50">
        <f t="shared" si="113"/>
        <v>3832.83</v>
      </c>
      <c r="S265" s="71">
        <f t="shared" si="114"/>
        <v>6880.5</v>
      </c>
      <c r="T265" s="71">
        <f t="shared" si="115"/>
        <v>41167.17</v>
      </c>
      <c r="U265" s="53" t="s">
        <v>50</v>
      </c>
    </row>
    <row r="266" spans="1:21" s="54" customFormat="1" x14ac:dyDescent="0.25">
      <c r="A266" s="46">
        <v>260</v>
      </c>
      <c r="B266" s="47"/>
      <c r="C266" s="47" t="s">
        <v>434</v>
      </c>
      <c r="D266" s="47" t="s">
        <v>1045</v>
      </c>
      <c r="E266" s="47" t="s">
        <v>1</v>
      </c>
      <c r="F266" s="47" t="s">
        <v>460</v>
      </c>
      <c r="G266" s="55" t="s">
        <v>1054</v>
      </c>
      <c r="H266" s="69">
        <v>46000</v>
      </c>
      <c r="I266" s="70">
        <v>1289.46</v>
      </c>
      <c r="J266" s="71">
        <v>25</v>
      </c>
      <c r="K266" s="72">
        <v>1320.2</v>
      </c>
      <c r="L266" s="73">
        <f t="shared" si="109"/>
        <v>3265.9999999999995</v>
      </c>
      <c r="M266" s="73">
        <f t="shared" si="110"/>
        <v>506.00000000000006</v>
      </c>
      <c r="N266" s="72">
        <v>1398.4</v>
      </c>
      <c r="O266" s="71">
        <f t="shared" si="111"/>
        <v>3261.4</v>
      </c>
      <c r="P266" s="71"/>
      <c r="Q266" s="71">
        <f t="shared" si="112"/>
        <v>2718.6000000000004</v>
      </c>
      <c r="R266" s="50">
        <f t="shared" si="113"/>
        <v>4033.06</v>
      </c>
      <c r="S266" s="71">
        <f t="shared" si="114"/>
        <v>7033.4</v>
      </c>
      <c r="T266" s="71">
        <f t="shared" si="115"/>
        <v>41966.94</v>
      </c>
      <c r="U266" s="53" t="s">
        <v>50</v>
      </c>
    </row>
    <row r="267" spans="1:21" s="54" customFormat="1" x14ac:dyDescent="0.25">
      <c r="A267" s="46">
        <v>261</v>
      </c>
      <c r="B267" s="47"/>
      <c r="C267" s="47" t="s">
        <v>440</v>
      </c>
      <c r="D267" s="47" t="s">
        <v>1044</v>
      </c>
      <c r="E267" s="47" t="s">
        <v>1</v>
      </c>
      <c r="F267" s="47" t="s">
        <v>462</v>
      </c>
      <c r="G267" s="55" t="s">
        <v>1054</v>
      </c>
      <c r="H267" s="69">
        <v>24150</v>
      </c>
      <c r="I267" s="70">
        <v>0</v>
      </c>
      <c r="J267" s="71">
        <v>25</v>
      </c>
      <c r="K267" s="72">
        <v>693.11</v>
      </c>
      <c r="L267" s="73">
        <f t="shared" si="109"/>
        <v>1714.6499999999999</v>
      </c>
      <c r="M267" s="73">
        <f t="shared" si="110"/>
        <v>265.65000000000003</v>
      </c>
      <c r="N267" s="72">
        <v>734.16</v>
      </c>
      <c r="O267" s="71">
        <f t="shared" si="111"/>
        <v>1712.2350000000001</v>
      </c>
      <c r="P267" s="71"/>
      <c r="Q267" s="71">
        <f t="shared" si="112"/>
        <v>1427.27</v>
      </c>
      <c r="R267" s="50">
        <f t="shared" si="113"/>
        <v>1452.27</v>
      </c>
      <c r="S267" s="71">
        <f t="shared" si="114"/>
        <v>3692.5349999999999</v>
      </c>
      <c r="T267" s="71">
        <f t="shared" si="115"/>
        <v>22697.73</v>
      </c>
      <c r="U267" s="53" t="s">
        <v>50</v>
      </c>
    </row>
    <row r="268" spans="1:21" s="54" customFormat="1" x14ac:dyDescent="0.25">
      <c r="A268" s="46">
        <v>262</v>
      </c>
      <c r="B268" s="47"/>
      <c r="C268" s="47" t="s">
        <v>444</v>
      </c>
      <c r="D268" s="47" t="s">
        <v>1045</v>
      </c>
      <c r="E268" s="47" t="s">
        <v>1</v>
      </c>
      <c r="F268" s="47" t="s">
        <v>463</v>
      </c>
      <c r="G268" s="55" t="s">
        <v>1054</v>
      </c>
      <c r="H268" s="69">
        <v>27300</v>
      </c>
      <c r="I268" s="70">
        <v>0</v>
      </c>
      <c r="J268" s="71">
        <v>25</v>
      </c>
      <c r="K268" s="72">
        <v>783.51</v>
      </c>
      <c r="L268" s="73">
        <f t="shared" si="109"/>
        <v>1938.2999999999997</v>
      </c>
      <c r="M268" s="73">
        <f t="shared" si="110"/>
        <v>300.3</v>
      </c>
      <c r="N268" s="72">
        <v>829.92</v>
      </c>
      <c r="O268" s="71">
        <f t="shared" si="111"/>
        <v>1935.5700000000002</v>
      </c>
      <c r="P268" s="71"/>
      <c r="Q268" s="71">
        <f t="shared" si="112"/>
        <v>1613.4299999999998</v>
      </c>
      <c r="R268" s="50">
        <f t="shared" si="113"/>
        <v>1638.4299999999998</v>
      </c>
      <c r="S268" s="71">
        <f t="shared" si="114"/>
        <v>4174.17</v>
      </c>
      <c r="T268" s="71">
        <f t="shared" si="115"/>
        <v>25661.57</v>
      </c>
      <c r="U268" s="53" t="s">
        <v>50</v>
      </c>
    </row>
    <row r="269" spans="1:21" s="54" customFormat="1" x14ac:dyDescent="0.25">
      <c r="A269" s="46">
        <v>263</v>
      </c>
      <c r="B269" s="47"/>
      <c r="C269" s="47" t="s">
        <v>445</v>
      </c>
      <c r="D269" s="47" t="s">
        <v>1045</v>
      </c>
      <c r="E269" s="47" t="s">
        <v>1</v>
      </c>
      <c r="F269" s="47" t="s">
        <v>464</v>
      </c>
      <c r="G269" s="55" t="s">
        <v>1054</v>
      </c>
      <c r="H269" s="69">
        <v>27300</v>
      </c>
      <c r="I269" s="70">
        <v>0</v>
      </c>
      <c r="J269" s="71">
        <v>25</v>
      </c>
      <c r="K269" s="72">
        <v>783.51</v>
      </c>
      <c r="L269" s="73">
        <f t="shared" si="109"/>
        <v>1938.2999999999997</v>
      </c>
      <c r="M269" s="73">
        <f t="shared" si="110"/>
        <v>300.3</v>
      </c>
      <c r="N269" s="72">
        <v>829.92</v>
      </c>
      <c r="O269" s="71">
        <f t="shared" si="111"/>
        <v>1935.5700000000002</v>
      </c>
      <c r="P269" s="71"/>
      <c r="Q269" s="71">
        <f t="shared" si="112"/>
        <v>1613.4299999999998</v>
      </c>
      <c r="R269" s="50">
        <f t="shared" si="113"/>
        <v>1638.4299999999998</v>
      </c>
      <c r="S269" s="71">
        <f t="shared" si="114"/>
        <v>4174.17</v>
      </c>
      <c r="T269" s="71">
        <f t="shared" si="115"/>
        <v>25661.57</v>
      </c>
      <c r="U269" s="53" t="s">
        <v>50</v>
      </c>
    </row>
    <row r="270" spans="1:21" s="54" customFormat="1" x14ac:dyDescent="0.25">
      <c r="A270" s="46">
        <v>264</v>
      </c>
      <c r="B270" s="47"/>
      <c r="C270" s="47" t="s">
        <v>446</v>
      </c>
      <c r="D270" s="47" t="s">
        <v>1045</v>
      </c>
      <c r="E270" s="47" t="s">
        <v>1</v>
      </c>
      <c r="F270" s="47" t="s">
        <v>465</v>
      </c>
      <c r="G270" s="55" t="s">
        <v>1054</v>
      </c>
      <c r="H270" s="69">
        <v>27300</v>
      </c>
      <c r="I270" s="70">
        <v>0</v>
      </c>
      <c r="J270" s="71">
        <v>25</v>
      </c>
      <c r="K270" s="72">
        <v>783.51</v>
      </c>
      <c r="L270" s="73">
        <f t="shared" si="109"/>
        <v>1938.2999999999997</v>
      </c>
      <c r="M270" s="73">
        <f t="shared" si="110"/>
        <v>300.3</v>
      </c>
      <c r="N270" s="72">
        <v>829.92</v>
      </c>
      <c r="O270" s="71">
        <f t="shared" si="111"/>
        <v>1935.5700000000002</v>
      </c>
      <c r="P270" s="71"/>
      <c r="Q270" s="71">
        <f t="shared" si="112"/>
        <v>1613.4299999999998</v>
      </c>
      <c r="R270" s="50">
        <f t="shared" si="113"/>
        <v>1638.4299999999998</v>
      </c>
      <c r="S270" s="71">
        <f t="shared" si="114"/>
        <v>4174.17</v>
      </c>
      <c r="T270" s="71">
        <f t="shared" si="115"/>
        <v>25661.57</v>
      </c>
      <c r="U270" s="53" t="s">
        <v>50</v>
      </c>
    </row>
    <row r="271" spans="1:21" s="54" customFormat="1" x14ac:dyDescent="0.25">
      <c r="A271" s="46">
        <v>265</v>
      </c>
      <c r="B271" s="47"/>
      <c r="C271" s="47" t="s">
        <v>447</v>
      </c>
      <c r="D271" s="47" t="s">
        <v>1044</v>
      </c>
      <c r="E271" s="47" t="s">
        <v>1</v>
      </c>
      <c r="F271" s="47" t="s">
        <v>466</v>
      </c>
      <c r="G271" s="55" t="s">
        <v>1054</v>
      </c>
      <c r="H271" s="69">
        <v>23100</v>
      </c>
      <c r="I271" s="70">
        <v>0</v>
      </c>
      <c r="J271" s="71">
        <v>25</v>
      </c>
      <c r="K271" s="72">
        <v>662.97</v>
      </c>
      <c r="L271" s="73">
        <f t="shared" si="109"/>
        <v>1640.1</v>
      </c>
      <c r="M271" s="73">
        <f t="shared" si="110"/>
        <v>254.10000000000002</v>
      </c>
      <c r="N271" s="72">
        <v>702.24</v>
      </c>
      <c r="O271" s="71">
        <f t="shared" si="111"/>
        <v>1637.7900000000002</v>
      </c>
      <c r="P271" s="71"/>
      <c r="Q271" s="71">
        <f t="shared" si="112"/>
        <v>1365.21</v>
      </c>
      <c r="R271" s="50">
        <f t="shared" si="113"/>
        <v>1390.21</v>
      </c>
      <c r="S271" s="71">
        <f t="shared" si="114"/>
        <v>3531.99</v>
      </c>
      <c r="T271" s="71">
        <f t="shared" si="115"/>
        <v>21709.79</v>
      </c>
      <c r="U271" s="53" t="s">
        <v>50</v>
      </c>
    </row>
    <row r="272" spans="1:21" s="54" customFormat="1" x14ac:dyDescent="0.25">
      <c r="A272" s="46">
        <v>266</v>
      </c>
      <c r="B272" s="47"/>
      <c r="C272" s="47" t="s">
        <v>435</v>
      </c>
      <c r="D272" s="47" t="s">
        <v>1044</v>
      </c>
      <c r="E272" s="47" t="s">
        <v>1</v>
      </c>
      <c r="F272" s="47" t="s">
        <v>461</v>
      </c>
      <c r="G272" s="55" t="s">
        <v>1054</v>
      </c>
      <c r="H272" s="69">
        <v>13750</v>
      </c>
      <c r="I272" s="70">
        <v>0</v>
      </c>
      <c r="J272" s="71">
        <v>25</v>
      </c>
      <c r="K272" s="72">
        <v>394.63</v>
      </c>
      <c r="L272" s="73">
        <f t="shared" si="109"/>
        <v>976.24999999999989</v>
      </c>
      <c r="M272" s="73">
        <f t="shared" si="110"/>
        <v>151.25000000000003</v>
      </c>
      <c r="N272" s="72">
        <v>418</v>
      </c>
      <c r="O272" s="71">
        <f t="shared" si="111"/>
        <v>974.87500000000011</v>
      </c>
      <c r="P272" s="71"/>
      <c r="Q272" s="71">
        <f t="shared" si="112"/>
        <v>812.63</v>
      </c>
      <c r="R272" s="50">
        <f t="shared" si="113"/>
        <v>837.63</v>
      </c>
      <c r="S272" s="71">
        <f t="shared" si="114"/>
        <v>2102.375</v>
      </c>
      <c r="T272" s="71">
        <f t="shared" si="115"/>
        <v>12912.37</v>
      </c>
      <c r="U272" s="53" t="s">
        <v>50</v>
      </c>
    </row>
    <row r="273" spans="1:21" s="54" customFormat="1" x14ac:dyDescent="0.25">
      <c r="A273" s="46">
        <v>267</v>
      </c>
      <c r="B273" s="47"/>
      <c r="C273" s="47" t="s">
        <v>433</v>
      </c>
      <c r="D273" s="47" t="s">
        <v>1044</v>
      </c>
      <c r="E273" s="47" t="s">
        <v>1</v>
      </c>
      <c r="F273" s="47" t="s">
        <v>459</v>
      </c>
      <c r="G273" s="55" t="s">
        <v>1054</v>
      </c>
      <c r="H273" s="69">
        <v>13750</v>
      </c>
      <c r="I273" s="70">
        <v>0</v>
      </c>
      <c r="J273" s="71">
        <v>25</v>
      </c>
      <c r="K273" s="72">
        <v>394.63</v>
      </c>
      <c r="L273" s="73">
        <f t="shared" si="109"/>
        <v>976.24999999999989</v>
      </c>
      <c r="M273" s="73">
        <f t="shared" si="110"/>
        <v>151.25000000000003</v>
      </c>
      <c r="N273" s="72">
        <v>418</v>
      </c>
      <c r="O273" s="71">
        <f t="shared" si="111"/>
        <v>974.87500000000011</v>
      </c>
      <c r="P273" s="71"/>
      <c r="Q273" s="71">
        <f t="shared" si="112"/>
        <v>812.63</v>
      </c>
      <c r="R273" s="50">
        <f t="shared" si="113"/>
        <v>837.63</v>
      </c>
      <c r="S273" s="71">
        <f t="shared" si="114"/>
        <v>2102.375</v>
      </c>
      <c r="T273" s="71">
        <f t="shared" si="115"/>
        <v>12912.37</v>
      </c>
      <c r="U273" s="53" t="s">
        <v>50</v>
      </c>
    </row>
    <row r="274" spans="1:21" s="54" customFormat="1" x14ac:dyDescent="0.25">
      <c r="A274" s="46">
        <v>268</v>
      </c>
      <c r="B274" s="47"/>
      <c r="C274" s="47" t="s">
        <v>452</v>
      </c>
      <c r="D274" s="47" t="s">
        <v>1045</v>
      </c>
      <c r="E274" s="47" t="s">
        <v>1</v>
      </c>
      <c r="F274" s="47" t="s">
        <v>457</v>
      </c>
      <c r="G274" s="55" t="s">
        <v>1054</v>
      </c>
      <c r="H274" s="69">
        <v>20900</v>
      </c>
      <c r="I274" s="70">
        <v>0</v>
      </c>
      <c r="J274" s="71">
        <v>25</v>
      </c>
      <c r="K274" s="72">
        <v>599.83000000000004</v>
      </c>
      <c r="L274" s="73">
        <f t="shared" si="109"/>
        <v>1483.8999999999999</v>
      </c>
      <c r="M274" s="73">
        <f t="shared" si="110"/>
        <v>229.90000000000003</v>
      </c>
      <c r="N274" s="72">
        <v>635.36</v>
      </c>
      <c r="O274" s="71">
        <f t="shared" si="111"/>
        <v>1481.8100000000002</v>
      </c>
      <c r="P274" s="71"/>
      <c r="Q274" s="71">
        <f t="shared" si="112"/>
        <v>1235.19</v>
      </c>
      <c r="R274" s="50">
        <f t="shared" si="113"/>
        <v>1260.19</v>
      </c>
      <c r="S274" s="71">
        <f t="shared" si="114"/>
        <v>3195.61</v>
      </c>
      <c r="T274" s="71">
        <f t="shared" si="115"/>
        <v>19639.810000000001</v>
      </c>
      <c r="U274" s="53" t="s">
        <v>50</v>
      </c>
    </row>
    <row r="275" spans="1:21" s="54" customFormat="1" x14ac:dyDescent="0.25">
      <c r="A275" s="46">
        <v>269</v>
      </c>
      <c r="B275" s="47"/>
      <c r="C275" s="47" t="s">
        <v>451</v>
      </c>
      <c r="D275" s="47" t="s">
        <v>1045</v>
      </c>
      <c r="E275" s="47" t="s">
        <v>1</v>
      </c>
      <c r="F275" s="47" t="s">
        <v>469</v>
      </c>
      <c r="G275" s="55" t="s">
        <v>1054</v>
      </c>
      <c r="H275" s="69">
        <v>27300</v>
      </c>
      <c r="I275" s="70">
        <v>0</v>
      </c>
      <c r="J275" s="71">
        <v>25</v>
      </c>
      <c r="K275" s="72">
        <v>783.51</v>
      </c>
      <c r="L275" s="73">
        <f t="shared" si="109"/>
        <v>1938.2999999999997</v>
      </c>
      <c r="M275" s="73">
        <f t="shared" si="110"/>
        <v>300.3</v>
      </c>
      <c r="N275" s="72">
        <v>829.92</v>
      </c>
      <c r="O275" s="71">
        <f t="shared" si="111"/>
        <v>1935.5700000000002</v>
      </c>
      <c r="P275" s="71"/>
      <c r="Q275" s="71">
        <f t="shared" si="112"/>
        <v>1613.4299999999998</v>
      </c>
      <c r="R275" s="50">
        <f t="shared" si="113"/>
        <v>1638.4299999999998</v>
      </c>
      <c r="S275" s="71">
        <f t="shared" si="114"/>
        <v>4174.17</v>
      </c>
      <c r="T275" s="71">
        <f t="shared" si="115"/>
        <v>25661.57</v>
      </c>
      <c r="U275" s="53" t="s">
        <v>50</v>
      </c>
    </row>
    <row r="276" spans="1:21" s="54" customFormat="1" x14ac:dyDescent="0.25">
      <c r="A276" s="46">
        <v>270</v>
      </c>
      <c r="B276" s="47"/>
      <c r="C276" s="47" t="s">
        <v>176</v>
      </c>
      <c r="D276" s="47" t="s">
        <v>1044</v>
      </c>
      <c r="E276" s="47" t="s">
        <v>1</v>
      </c>
      <c r="F276" s="47" t="s">
        <v>122</v>
      </c>
      <c r="G276" s="55" t="s">
        <v>1054</v>
      </c>
      <c r="H276" s="49">
        <v>26250</v>
      </c>
      <c r="I276" s="56">
        <v>0</v>
      </c>
      <c r="J276" s="50">
        <v>25</v>
      </c>
      <c r="K276" s="51">
        <v>753.38</v>
      </c>
      <c r="L276" s="52">
        <f t="shared" si="109"/>
        <v>1863.7499999999998</v>
      </c>
      <c r="M276" s="52">
        <f t="shared" si="110"/>
        <v>288.75000000000006</v>
      </c>
      <c r="N276" s="51">
        <v>798</v>
      </c>
      <c r="O276" s="50">
        <f t="shared" si="111"/>
        <v>1861.1250000000002</v>
      </c>
      <c r="P276" s="50"/>
      <c r="Q276" s="50">
        <f t="shared" si="112"/>
        <v>1551.38</v>
      </c>
      <c r="R276" s="50">
        <f t="shared" si="113"/>
        <v>1576.38</v>
      </c>
      <c r="S276" s="50">
        <f t="shared" si="114"/>
        <v>4013.625</v>
      </c>
      <c r="T276" s="50">
        <f t="shared" si="115"/>
        <v>24673.62</v>
      </c>
      <c r="U276" s="53" t="s">
        <v>50</v>
      </c>
    </row>
    <row r="277" spans="1:21" s="54" customFormat="1" x14ac:dyDescent="0.25">
      <c r="A277" s="46">
        <v>271</v>
      </c>
      <c r="B277" s="47"/>
      <c r="C277" s="47" t="s">
        <v>436</v>
      </c>
      <c r="D277" s="47" t="s">
        <v>1045</v>
      </c>
      <c r="E277" s="47" t="s">
        <v>1</v>
      </c>
      <c r="F277" s="47" t="s">
        <v>42</v>
      </c>
      <c r="G277" s="55" t="s">
        <v>1054</v>
      </c>
      <c r="H277" s="69">
        <v>40000</v>
      </c>
      <c r="I277" s="70">
        <v>240.13</v>
      </c>
      <c r="J277" s="71">
        <v>25</v>
      </c>
      <c r="K277" s="72">
        <v>1148</v>
      </c>
      <c r="L277" s="73">
        <f t="shared" si="109"/>
        <v>2839.9999999999995</v>
      </c>
      <c r="M277" s="73">
        <f t="shared" si="110"/>
        <v>440.00000000000006</v>
      </c>
      <c r="N277" s="72">
        <v>1216</v>
      </c>
      <c r="O277" s="71">
        <f t="shared" si="111"/>
        <v>2836</v>
      </c>
      <c r="P277" s="71"/>
      <c r="Q277" s="71">
        <f t="shared" si="112"/>
        <v>2364</v>
      </c>
      <c r="R277" s="50">
        <f t="shared" si="113"/>
        <v>2629.13</v>
      </c>
      <c r="S277" s="71">
        <f t="shared" si="114"/>
        <v>6116</v>
      </c>
      <c r="T277" s="71">
        <f t="shared" si="115"/>
        <v>37370.870000000003</v>
      </c>
      <c r="U277" s="53" t="s">
        <v>50</v>
      </c>
    </row>
    <row r="278" spans="1:21" s="54" customFormat="1" x14ac:dyDescent="0.25">
      <c r="A278" s="46">
        <v>272</v>
      </c>
      <c r="B278" s="47"/>
      <c r="C278" s="47" t="s">
        <v>438</v>
      </c>
      <c r="D278" s="47" t="s">
        <v>1045</v>
      </c>
      <c r="E278" s="47" t="s">
        <v>1</v>
      </c>
      <c r="F278" s="47" t="s">
        <v>42</v>
      </c>
      <c r="G278" s="55" t="s">
        <v>1054</v>
      </c>
      <c r="H278" s="69">
        <v>28350</v>
      </c>
      <c r="I278" s="70">
        <v>0</v>
      </c>
      <c r="J278" s="71">
        <v>25</v>
      </c>
      <c r="K278" s="72">
        <v>813.65</v>
      </c>
      <c r="L278" s="73">
        <f t="shared" si="109"/>
        <v>2012.85</v>
      </c>
      <c r="M278" s="73">
        <f t="shared" si="110"/>
        <v>311.85000000000002</v>
      </c>
      <c r="N278" s="72">
        <v>861.84</v>
      </c>
      <c r="O278" s="71">
        <f t="shared" si="111"/>
        <v>2010.0150000000001</v>
      </c>
      <c r="P278" s="71"/>
      <c r="Q278" s="71">
        <f t="shared" si="112"/>
        <v>1675.49</v>
      </c>
      <c r="R278" s="50">
        <f t="shared" si="113"/>
        <v>1700.49</v>
      </c>
      <c r="S278" s="71">
        <f t="shared" si="114"/>
        <v>4334.7150000000001</v>
      </c>
      <c r="T278" s="71">
        <f t="shared" si="115"/>
        <v>26649.51</v>
      </c>
      <c r="U278" s="53" t="s">
        <v>50</v>
      </c>
    </row>
    <row r="279" spans="1:21" s="54" customFormat="1" x14ac:dyDescent="0.25">
      <c r="A279" s="46">
        <v>273</v>
      </c>
      <c r="B279" s="47"/>
      <c r="C279" s="47" t="s">
        <v>442</v>
      </c>
      <c r="D279" s="47" t="s">
        <v>1044</v>
      </c>
      <c r="E279" s="47" t="s">
        <v>1</v>
      </c>
      <c r="F279" s="47" t="s">
        <v>70</v>
      </c>
      <c r="G279" s="55" t="s">
        <v>1054</v>
      </c>
      <c r="H279" s="69">
        <v>32000</v>
      </c>
      <c r="I279" s="70">
        <v>0</v>
      </c>
      <c r="J279" s="71">
        <v>25</v>
      </c>
      <c r="K279" s="72">
        <v>918.4</v>
      </c>
      <c r="L279" s="73">
        <f t="shared" si="109"/>
        <v>2272</v>
      </c>
      <c r="M279" s="73">
        <f t="shared" si="110"/>
        <v>352.00000000000006</v>
      </c>
      <c r="N279" s="72">
        <v>972.8</v>
      </c>
      <c r="O279" s="71">
        <f t="shared" si="111"/>
        <v>2268.8000000000002</v>
      </c>
      <c r="P279" s="71"/>
      <c r="Q279" s="71">
        <f t="shared" si="112"/>
        <v>1891.1999999999998</v>
      </c>
      <c r="R279" s="50">
        <f t="shared" si="113"/>
        <v>1916.1999999999998</v>
      </c>
      <c r="S279" s="71">
        <f t="shared" si="114"/>
        <v>4892.8</v>
      </c>
      <c r="T279" s="71">
        <f t="shared" si="115"/>
        <v>30083.8</v>
      </c>
      <c r="U279" s="53" t="s">
        <v>50</v>
      </c>
    </row>
    <row r="280" spans="1:21" s="54" customFormat="1" x14ac:dyDescent="0.25">
      <c r="A280" s="46">
        <v>274</v>
      </c>
      <c r="B280" s="47"/>
      <c r="C280" s="47" t="s">
        <v>443</v>
      </c>
      <c r="D280" s="47" t="s">
        <v>1044</v>
      </c>
      <c r="E280" s="47" t="s">
        <v>1</v>
      </c>
      <c r="F280" s="47" t="s">
        <v>46</v>
      </c>
      <c r="G280" s="55" t="s">
        <v>1054</v>
      </c>
      <c r="H280" s="69">
        <v>25000</v>
      </c>
      <c r="I280" s="70">
        <v>0</v>
      </c>
      <c r="J280" s="71">
        <v>25</v>
      </c>
      <c r="K280" s="72">
        <v>717.5</v>
      </c>
      <c r="L280" s="73">
        <f t="shared" si="109"/>
        <v>1774.9999999999998</v>
      </c>
      <c r="M280" s="73">
        <f t="shared" si="110"/>
        <v>275</v>
      </c>
      <c r="N280" s="72">
        <v>760</v>
      </c>
      <c r="O280" s="71">
        <f t="shared" si="111"/>
        <v>1772.5000000000002</v>
      </c>
      <c r="P280" s="71"/>
      <c r="Q280" s="71">
        <f t="shared" si="112"/>
        <v>1477.5</v>
      </c>
      <c r="R280" s="50">
        <f t="shared" si="113"/>
        <v>1502.5</v>
      </c>
      <c r="S280" s="71">
        <f t="shared" si="114"/>
        <v>3822.5</v>
      </c>
      <c r="T280" s="71">
        <f t="shared" si="115"/>
        <v>23497.5</v>
      </c>
      <c r="U280" s="53" t="s">
        <v>50</v>
      </c>
    </row>
    <row r="281" spans="1:21" s="54" customFormat="1" x14ac:dyDescent="0.25">
      <c r="A281" s="46">
        <v>275</v>
      </c>
      <c r="B281" s="47"/>
      <c r="C281" s="47" t="s">
        <v>448</v>
      </c>
      <c r="D281" s="47" t="s">
        <v>1045</v>
      </c>
      <c r="E281" s="47" t="s">
        <v>1</v>
      </c>
      <c r="F281" s="47" t="s">
        <v>467</v>
      </c>
      <c r="G281" s="55" t="s">
        <v>1054</v>
      </c>
      <c r="H281" s="69">
        <v>20900</v>
      </c>
      <c r="I281" s="70">
        <v>0</v>
      </c>
      <c r="J281" s="71">
        <v>25</v>
      </c>
      <c r="K281" s="72">
        <v>599.83000000000004</v>
      </c>
      <c r="L281" s="73">
        <f t="shared" si="109"/>
        <v>1483.8999999999999</v>
      </c>
      <c r="M281" s="73">
        <f t="shared" si="110"/>
        <v>229.90000000000003</v>
      </c>
      <c r="N281" s="72">
        <v>635.36</v>
      </c>
      <c r="O281" s="71">
        <f t="shared" si="111"/>
        <v>1481.8100000000002</v>
      </c>
      <c r="P281" s="71"/>
      <c r="Q281" s="71">
        <f t="shared" si="112"/>
        <v>1235.19</v>
      </c>
      <c r="R281" s="50">
        <f t="shared" si="113"/>
        <v>1260.19</v>
      </c>
      <c r="S281" s="71">
        <f t="shared" si="114"/>
        <v>3195.61</v>
      </c>
      <c r="T281" s="71">
        <f t="shared" si="115"/>
        <v>19639.810000000001</v>
      </c>
      <c r="U281" s="53" t="s">
        <v>50</v>
      </c>
    </row>
    <row r="282" spans="1:21" s="54" customFormat="1" x14ac:dyDescent="0.25">
      <c r="A282" s="46">
        <v>276</v>
      </c>
      <c r="B282" s="47"/>
      <c r="C282" s="47" t="s">
        <v>449</v>
      </c>
      <c r="D282" s="47" t="s">
        <v>1045</v>
      </c>
      <c r="E282" s="47" t="s">
        <v>1</v>
      </c>
      <c r="F282" s="47" t="s">
        <v>468</v>
      </c>
      <c r="G282" s="55" t="s">
        <v>1054</v>
      </c>
      <c r="H282" s="69">
        <v>20900</v>
      </c>
      <c r="I282" s="70">
        <v>0</v>
      </c>
      <c r="J282" s="71">
        <v>25</v>
      </c>
      <c r="K282" s="72">
        <v>599.83000000000004</v>
      </c>
      <c r="L282" s="73">
        <f t="shared" si="109"/>
        <v>1483.8999999999999</v>
      </c>
      <c r="M282" s="73">
        <f t="shared" si="110"/>
        <v>229.90000000000003</v>
      </c>
      <c r="N282" s="72">
        <v>635.36</v>
      </c>
      <c r="O282" s="71">
        <f t="shared" si="111"/>
        <v>1481.8100000000002</v>
      </c>
      <c r="P282" s="71"/>
      <c r="Q282" s="71">
        <f t="shared" si="112"/>
        <v>1235.19</v>
      </c>
      <c r="R282" s="50">
        <f t="shared" si="113"/>
        <v>1260.19</v>
      </c>
      <c r="S282" s="71">
        <f t="shared" si="114"/>
        <v>3195.61</v>
      </c>
      <c r="T282" s="71">
        <f t="shared" si="115"/>
        <v>19639.810000000001</v>
      </c>
      <c r="U282" s="53" t="s">
        <v>50</v>
      </c>
    </row>
    <row r="283" spans="1:21" s="54" customFormat="1" x14ac:dyDescent="0.25">
      <c r="A283" s="46">
        <v>277</v>
      </c>
      <c r="B283" s="47"/>
      <c r="C283" s="47" t="s">
        <v>450</v>
      </c>
      <c r="D283" s="47" t="s">
        <v>1045</v>
      </c>
      <c r="E283" s="47" t="s">
        <v>1</v>
      </c>
      <c r="F283" s="47" t="s">
        <v>468</v>
      </c>
      <c r="G283" s="55" t="s">
        <v>1054</v>
      </c>
      <c r="H283" s="69">
        <v>20000</v>
      </c>
      <c r="I283" s="70">
        <v>0</v>
      </c>
      <c r="J283" s="71">
        <v>25</v>
      </c>
      <c r="K283" s="72">
        <v>574</v>
      </c>
      <c r="L283" s="73">
        <f t="shared" si="109"/>
        <v>1419.9999999999998</v>
      </c>
      <c r="M283" s="73">
        <f t="shared" si="110"/>
        <v>220.00000000000003</v>
      </c>
      <c r="N283" s="72">
        <v>608</v>
      </c>
      <c r="O283" s="71">
        <f t="shared" si="111"/>
        <v>1418</v>
      </c>
      <c r="P283" s="71"/>
      <c r="Q283" s="71">
        <f t="shared" si="112"/>
        <v>1182</v>
      </c>
      <c r="R283" s="50">
        <f t="shared" si="113"/>
        <v>1207</v>
      </c>
      <c r="S283" s="71">
        <f t="shared" si="114"/>
        <v>3058</v>
      </c>
      <c r="T283" s="71">
        <f t="shared" si="115"/>
        <v>18793</v>
      </c>
      <c r="U283" s="53" t="s">
        <v>50</v>
      </c>
    </row>
    <row r="284" spans="1:21" s="54" customFormat="1" x14ac:dyDescent="0.25">
      <c r="A284" s="46">
        <v>278</v>
      </c>
      <c r="B284" s="47"/>
      <c r="C284" s="47" t="s">
        <v>453</v>
      </c>
      <c r="D284" s="47" t="s">
        <v>1045</v>
      </c>
      <c r="E284" s="47" t="s">
        <v>1</v>
      </c>
      <c r="F284" s="47" t="s">
        <v>227</v>
      </c>
      <c r="G284" s="55" t="s">
        <v>1054</v>
      </c>
      <c r="H284" s="69">
        <v>24000</v>
      </c>
      <c r="I284" s="70">
        <v>0</v>
      </c>
      <c r="J284" s="71">
        <v>25</v>
      </c>
      <c r="K284" s="72">
        <v>688.8</v>
      </c>
      <c r="L284" s="73">
        <f t="shared" si="109"/>
        <v>1703.9999999999998</v>
      </c>
      <c r="M284" s="73">
        <f t="shared" si="110"/>
        <v>264</v>
      </c>
      <c r="N284" s="72">
        <v>729.6</v>
      </c>
      <c r="O284" s="71">
        <f t="shared" si="111"/>
        <v>1701.6000000000001</v>
      </c>
      <c r="P284" s="71"/>
      <c r="Q284" s="71">
        <f t="shared" si="112"/>
        <v>1418.4</v>
      </c>
      <c r="R284" s="50">
        <f t="shared" si="113"/>
        <v>1443.4</v>
      </c>
      <c r="S284" s="71">
        <f t="shared" si="114"/>
        <v>3669.6</v>
      </c>
      <c r="T284" s="71">
        <f t="shared" si="115"/>
        <v>22556.6</v>
      </c>
      <c r="U284" s="53" t="s">
        <v>50</v>
      </c>
    </row>
    <row r="285" spans="1:21" s="54" customFormat="1" x14ac:dyDescent="0.25">
      <c r="A285" s="46">
        <v>279</v>
      </c>
      <c r="B285" s="47"/>
      <c r="C285" s="47" t="s">
        <v>439</v>
      </c>
      <c r="D285" s="47" t="s">
        <v>1045</v>
      </c>
      <c r="E285" s="47" t="s">
        <v>1</v>
      </c>
      <c r="F285" s="47" t="s">
        <v>276</v>
      </c>
      <c r="G285" s="55" t="s">
        <v>1048</v>
      </c>
      <c r="H285" s="69">
        <v>18700</v>
      </c>
      <c r="I285" s="70">
        <v>0</v>
      </c>
      <c r="J285" s="71">
        <v>25</v>
      </c>
      <c r="K285" s="72">
        <v>536.69000000000005</v>
      </c>
      <c r="L285" s="73">
        <f t="shared" si="109"/>
        <v>1327.6999999999998</v>
      </c>
      <c r="M285" s="73">
        <f t="shared" si="110"/>
        <v>205.70000000000002</v>
      </c>
      <c r="N285" s="72">
        <v>568.48</v>
      </c>
      <c r="O285" s="71">
        <f t="shared" si="111"/>
        <v>1325.8300000000002</v>
      </c>
      <c r="P285" s="71"/>
      <c r="Q285" s="71">
        <f t="shared" si="112"/>
        <v>1105.17</v>
      </c>
      <c r="R285" s="50">
        <f t="shared" si="113"/>
        <v>1130.17</v>
      </c>
      <c r="S285" s="71">
        <f t="shared" si="114"/>
        <v>2859.23</v>
      </c>
      <c r="T285" s="71">
        <f t="shared" si="115"/>
        <v>17569.830000000002</v>
      </c>
      <c r="U285" s="53" t="s">
        <v>50</v>
      </c>
    </row>
    <row r="286" spans="1:21" s="54" customFormat="1" x14ac:dyDescent="0.25">
      <c r="A286" s="46">
        <v>280</v>
      </c>
      <c r="B286" s="47"/>
      <c r="C286" s="47" t="s">
        <v>432</v>
      </c>
      <c r="D286" s="47" t="s">
        <v>1044</v>
      </c>
      <c r="E286" s="47" t="s">
        <v>1</v>
      </c>
      <c r="F286" s="47" t="s">
        <v>224</v>
      </c>
      <c r="G286" s="55" t="s">
        <v>1048</v>
      </c>
      <c r="H286" s="69">
        <v>15400</v>
      </c>
      <c r="I286" s="70">
        <v>0</v>
      </c>
      <c r="J286" s="71">
        <v>25</v>
      </c>
      <c r="K286" s="72">
        <v>441.98</v>
      </c>
      <c r="L286" s="73">
        <f t="shared" si="109"/>
        <v>1093.3999999999999</v>
      </c>
      <c r="M286" s="73">
        <f t="shared" si="110"/>
        <v>169.4</v>
      </c>
      <c r="N286" s="72">
        <v>468.16</v>
      </c>
      <c r="O286" s="71">
        <f t="shared" si="111"/>
        <v>1091.8600000000001</v>
      </c>
      <c r="P286" s="71"/>
      <c r="Q286" s="71">
        <f t="shared" si="112"/>
        <v>910.1400000000001</v>
      </c>
      <c r="R286" s="50">
        <f t="shared" si="113"/>
        <v>935.1400000000001</v>
      </c>
      <c r="S286" s="71">
        <f t="shared" si="114"/>
        <v>2354.66</v>
      </c>
      <c r="T286" s="71">
        <f t="shared" si="115"/>
        <v>14464.86</v>
      </c>
      <c r="U286" s="53" t="s">
        <v>50</v>
      </c>
    </row>
    <row r="287" spans="1:21" s="54" customFormat="1" x14ac:dyDescent="0.25">
      <c r="A287" s="46">
        <v>281</v>
      </c>
      <c r="B287" s="47"/>
      <c r="C287" s="47" t="s">
        <v>422</v>
      </c>
      <c r="D287" s="47" t="s">
        <v>1044</v>
      </c>
      <c r="E287" s="47" t="s">
        <v>421</v>
      </c>
      <c r="F287" s="47" t="s">
        <v>122</v>
      </c>
      <c r="G287" s="55" t="s">
        <v>1055</v>
      </c>
      <c r="H287" s="49">
        <v>25000</v>
      </c>
      <c r="I287" s="56">
        <v>0</v>
      </c>
      <c r="J287" s="50">
        <v>25</v>
      </c>
      <c r="K287" s="51">
        <v>717.5</v>
      </c>
      <c r="L287" s="52">
        <f t="shared" si="109"/>
        <v>1774.9999999999998</v>
      </c>
      <c r="M287" s="52">
        <f t="shared" si="110"/>
        <v>275</v>
      </c>
      <c r="N287" s="51">
        <v>760</v>
      </c>
      <c r="O287" s="50">
        <f t="shared" si="111"/>
        <v>1772.5000000000002</v>
      </c>
      <c r="P287" s="50"/>
      <c r="Q287" s="50">
        <f t="shared" si="112"/>
        <v>1477.5</v>
      </c>
      <c r="R287" s="50">
        <f t="shared" si="113"/>
        <v>1502.5</v>
      </c>
      <c r="S287" s="50">
        <f t="shared" si="114"/>
        <v>3822.5</v>
      </c>
      <c r="T287" s="50">
        <f t="shared" si="115"/>
        <v>23497.5</v>
      </c>
      <c r="U287" s="53" t="s">
        <v>50</v>
      </c>
    </row>
    <row r="288" spans="1:21" s="54" customFormat="1" x14ac:dyDescent="0.25">
      <c r="A288" s="46">
        <v>282</v>
      </c>
      <c r="B288" s="47"/>
      <c r="C288" s="47" t="s">
        <v>1049</v>
      </c>
      <c r="D288" s="47" t="s">
        <v>1044</v>
      </c>
      <c r="E288" s="47" t="s">
        <v>421</v>
      </c>
      <c r="F288" s="47" t="s">
        <v>77</v>
      </c>
      <c r="G288" s="55" t="s">
        <v>1054</v>
      </c>
      <c r="H288" s="49">
        <v>25000</v>
      </c>
      <c r="I288" s="56">
        <v>0</v>
      </c>
      <c r="J288" s="50">
        <v>25</v>
      </c>
      <c r="K288" s="51">
        <v>717.5</v>
      </c>
      <c r="L288" s="52">
        <f>+H288*7.1%</f>
        <v>1774.9999999999998</v>
      </c>
      <c r="M288" s="52">
        <f>+H288*1.1%</f>
        <v>275</v>
      </c>
      <c r="N288" s="52">
        <v>760</v>
      </c>
      <c r="O288" s="50">
        <f>+H288*7.09%</f>
        <v>1772.5000000000002</v>
      </c>
      <c r="P288" s="50"/>
      <c r="Q288" s="50">
        <f>+K288+N288</f>
        <v>1477.5</v>
      </c>
      <c r="R288" s="50">
        <f>+I288+J288+K288+N288+P288</f>
        <v>1502.5</v>
      </c>
      <c r="S288" s="50">
        <f>+L288+M288+O288</f>
        <v>3822.5</v>
      </c>
      <c r="T288" s="50">
        <f>+H288-R288</f>
        <v>23497.5</v>
      </c>
      <c r="U288" s="53" t="s">
        <v>50</v>
      </c>
    </row>
    <row r="289" spans="1:21" s="54" customFormat="1" x14ac:dyDescent="0.25">
      <c r="A289" s="46">
        <v>283</v>
      </c>
      <c r="B289" s="47"/>
      <c r="C289" s="47" t="s">
        <v>1006</v>
      </c>
      <c r="D289" s="47" t="s">
        <v>1045</v>
      </c>
      <c r="E289" s="47" t="s">
        <v>421</v>
      </c>
      <c r="F289" s="47" t="s">
        <v>221</v>
      </c>
      <c r="G289" s="55" t="s">
        <v>1054</v>
      </c>
      <c r="H289" s="49">
        <v>24000</v>
      </c>
      <c r="I289" s="49">
        <v>0</v>
      </c>
      <c r="J289" s="50">
        <v>25</v>
      </c>
      <c r="K289" s="51">
        <v>688.8</v>
      </c>
      <c r="L289" s="52">
        <f>+H289*7.1%</f>
        <v>1703.9999999999998</v>
      </c>
      <c r="M289" s="52">
        <f>+H289*1.1%</f>
        <v>264</v>
      </c>
      <c r="N289" s="51">
        <v>729.6</v>
      </c>
      <c r="O289" s="50">
        <f>+H289*7.09%</f>
        <v>1701.6000000000001</v>
      </c>
      <c r="P289" s="50"/>
      <c r="Q289" s="50">
        <f>+K289+N289</f>
        <v>1418.4</v>
      </c>
      <c r="R289" s="50">
        <f>+I289+J289+K289+N289+P289</f>
        <v>1443.4</v>
      </c>
      <c r="S289" s="50">
        <f>+L289+M289+O289</f>
        <v>3669.6</v>
      </c>
      <c r="T289" s="50">
        <f>+H289-R289</f>
        <v>22556.6</v>
      </c>
      <c r="U289" s="53" t="s">
        <v>50</v>
      </c>
    </row>
    <row r="290" spans="1:21" s="54" customFormat="1" x14ac:dyDescent="0.25">
      <c r="A290" s="46">
        <v>284</v>
      </c>
      <c r="B290" s="47"/>
      <c r="C290" s="47" t="s">
        <v>980</v>
      </c>
      <c r="D290" s="47" t="s">
        <v>1045</v>
      </c>
      <c r="E290" s="47" t="s">
        <v>421</v>
      </c>
      <c r="F290" s="47" t="s">
        <v>125</v>
      </c>
      <c r="G290" s="55" t="s">
        <v>1048</v>
      </c>
      <c r="H290" s="49">
        <v>20900</v>
      </c>
      <c r="I290" s="56">
        <v>0</v>
      </c>
      <c r="J290" s="50">
        <v>25</v>
      </c>
      <c r="K290" s="51">
        <v>599.83000000000004</v>
      </c>
      <c r="L290" s="52">
        <f t="shared" si="109"/>
        <v>1483.8999999999999</v>
      </c>
      <c r="M290" s="52">
        <f t="shared" si="110"/>
        <v>229.90000000000003</v>
      </c>
      <c r="N290" s="51">
        <v>635.36</v>
      </c>
      <c r="O290" s="50">
        <f t="shared" si="111"/>
        <v>1481.8100000000002</v>
      </c>
      <c r="P290" s="50"/>
      <c r="Q290" s="50">
        <f t="shared" si="112"/>
        <v>1235.19</v>
      </c>
      <c r="R290" s="50">
        <f t="shared" si="113"/>
        <v>1260.19</v>
      </c>
      <c r="S290" s="50">
        <f t="shared" si="114"/>
        <v>3195.61</v>
      </c>
      <c r="T290" s="50">
        <f t="shared" si="115"/>
        <v>19639.810000000001</v>
      </c>
      <c r="U290" s="53" t="s">
        <v>50</v>
      </c>
    </row>
    <row r="291" spans="1:21" s="54" customFormat="1" x14ac:dyDescent="0.25">
      <c r="A291" s="46">
        <v>285</v>
      </c>
      <c r="B291" s="47"/>
      <c r="C291" s="47" t="s">
        <v>425</v>
      </c>
      <c r="D291" s="47" t="s">
        <v>1044</v>
      </c>
      <c r="E291" s="47" t="s">
        <v>423</v>
      </c>
      <c r="F291" s="47" t="s">
        <v>114</v>
      </c>
      <c r="G291" s="55" t="s">
        <v>1055</v>
      </c>
      <c r="H291" s="49">
        <v>55000</v>
      </c>
      <c r="I291" s="49">
        <v>2559.6799999999998</v>
      </c>
      <c r="J291" s="50">
        <v>25</v>
      </c>
      <c r="K291" s="51">
        <v>1578.5</v>
      </c>
      <c r="L291" s="52">
        <f t="shared" si="109"/>
        <v>3904.9999999999995</v>
      </c>
      <c r="M291" s="52">
        <f t="shared" si="110"/>
        <v>605.00000000000011</v>
      </c>
      <c r="N291" s="51">
        <v>1672</v>
      </c>
      <c r="O291" s="50">
        <f t="shared" si="111"/>
        <v>3899.5000000000005</v>
      </c>
      <c r="P291" s="50"/>
      <c r="Q291" s="50">
        <f t="shared" si="112"/>
        <v>3250.5</v>
      </c>
      <c r="R291" s="50">
        <f t="shared" si="113"/>
        <v>5835.18</v>
      </c>
      <c r="S291" s="50">
        <f t="shared" si="114"/>
        <v>8409.5</v>
      </c>
      <c r="T291" s="50">
        <f t="shared" si="115"/>
        <v>49164.82</v>
      </c>
      <c r="U291" s="53" t="s">
        <v>50</v>
      </c>
    </row>
    <row r="292" spans="1:21" s="54" customFormat="1" x14ac:dyDescent="0.25">
      <c r="A292" s="46">
        <v>286</v>
      </c>
      <c r="B292" s="47"/>
      <c r="C292" s="47" t="s">
        <v>424</v>
      </c>
      <c r="D292" s="47" t="s">
        <v>1044</v>
      </c>
      <c r="E292" s="47" t="s">
        <v>423</v>
      </c>
      <c r="F292" s="47" t="s">
        <v>114</v>
      </c>
      <c r="G292" s="55" t="s">
        <v>1055</v>
      </c>
      <c r="H292" s="49">
        <v>35000</v>
      </c>
      <c r="I292" s="56">
        <v>0</v>
      </c>
      <c r="J292" s="50">
        <v>25</v>
      </c>
      <c r="K292" s="51">
        <v>1004.5</v>
      </c>
      <c r="L292" s="52">
        <f t="shared" si="109"/>
        <v>2485</v>
      </c>
      <c r="M292" s="52">
        <f t="shared" si="110"/>
        <v>385.00000000000006</v>
      </c>
      <c r="N292" s="51">
        <v>1064</v>
      </c>
      <c r="O292" s="50">
        <f t="shared" si="111"/>
        <v>2481.5</v>
      </c>
      <c r="P292" s="50"/>
      <c r="Q292" s="50">
        <f t="shared" si="112"/>
        <v>2068.5</v>
      </c>
      <c r="R292" s="50">
        <f t="shared" si="113"/>
        <v>2093.5</v>
      </c>
      <c r="S292" s="50">
        <f t="shared" si="114"/>
        <v>5351.5</v>
      </c>
      <c r="T292" s="50">
        <f t="shared" si="115"/>
        <v>32906.5</v>
      </c>
      <c r="U292" s="53" t="s">
        <v>50</v>
      </c>
    </row>
    <row r="293" spans="1:21" s="54" customFormat="1" x14ac:dyDescent="0.25">
      <c r="A293" s="46">
        <v>287</v>
      </c>
      <c r="B293" s="47"/>
      <c r="C293" s="47" t="s">
        <v>426</v>
      </c>
      <c r="D293" s="47" t="s">
        <v>1045</v>
      </c>
      <c r="E293" s="47" t="s">
        <v>423</v>
      </c>
      <c r="F293" s="47" t="s">
        <v>42</v>
      </c>
      <c r="G293" s="55" t="s">
        <v>1055</v>
      </c>
      <c r="H293" s="49">
        <v>25000</v>
      </c>
      <c r="I293" s="56">
        <v>0</v>
      </c>
      <c r="J293" s="50">
        <v>25</v>
      </c>
      <c r="K293" s="51">
        <v>717.5</v>
      </c>
      <c r="L293" s="52">
        <f t="shared" si="109"/>
        <v>1774.9999999999998</v>
      </c>
      <c r="M293" s="52">
        <f t="shared" si="110"/>
        <v>275</v>
      </c>
      <c r="N293" s="51">
        <v>760</v>
      </c>
      <c r="O293" s="50">
        <f t="shared" si="111"/>
        <v>1772.5000000000002</v>
      </c>
      <c r="P293" s="50"/>
      <c r="Q293" s="50">
        <f t="shared" si="112"/>
        <v>1477.5</v>
      </c>
      <c r="R293" s="50">
        <f t="shared" si="113"/>
        <v>1502.5</v>
      </c>
      <c r="S293" s="50">
        <f t="shared" si="114"/>
        <v>3822.5</v>
      </c>
      <c r="T293" s="50">
        <f t="shared" si="115"/>
        <v>23497.5</v>
      </c>
      <c r="U293" s="53" t="s">
        <v>50</v>
      </c>
    </row>
    <row r="294" spans="1:21" s="54" customFormat="1" x14ac:dyDescent="0.25">
      <c r="A294" s="46">
        <v>288</v>
      </c>
      <c r="B294" s="47"/>
      <c r="C294" s="47" t="s">
        <v>429</v>
      </c>
      <c r="D294" s="47" t="s">
        <v>1044</v>
      </c>
      <c r="E294" s="47" t="s">
        <v>403</v>
      </c>
      <c r="F294" s="47" t="s">
        <v>226</v>
      </c>
      <c r="G294" s="55" t="s">
        <v>1055</v>
      </c>
      <c r="H294" s="49">
        <v>85000</v>
      </c>
      <c r="I294" s="49">
        <v>7901.93</v>
      </c>
      <c r="J294" s="50">
        <v>25</v>
      </c>
      <c r="K294" s="51">
        <v>2439.5</v>
      </c>
      <c r="L294" s="52">
        <f t="shared" si="109"/>
        <v>6034.9999999999991</v>
      </c>
      <c r="M294" s="52">
        <f t="shared" si="110"/>
        <v>935.00000000000011</v>
      </c>
      <c r="N294" s="51">
        <v>2584</v>
      </c>
      <c r="O294" s="50">
        <f t="shared" si="111"/>
        <v>6026.5</v>
      </c>
      <c r="P294" s="50"/>
      <c r="Q294" s="50">
        <f t="shared" si="112"/>
        <v>5023.5</v>
      </c>
      <c r="R294" s="50">
        <f t="shared" si="113"/>
        <v>12950.43</v>
      </c>
      <c r="S294" s="50">
        <f t="shared" si="114"/>
        <v>12996.5</v>
      </c>
      <c r="T294" s="50">
        <f t="shared" si="115"/>
        <v>72049.570000000007</v>
      </c>
      <c r="U294" s="53" t="s">
        <v>50</v>
      </c>
    </row>
    <row r="295" spans="1:21" s="54" customFormat="1" x14ac:dyDescent="0.25">
      <c r="A295" s="46">
        <v>289</v>
      </c>
      <c r="B295" s="47"/>
      <c r="C295" s="47" t="s">
        <v>428</v>
      </c>
      <c r="D295" s="47" t="s">
        <v>1044</v>
      </c>
      <c r="E295" s="47" t="s">
        <v>403</v>
      </c>
      <c r="F295" s="47" t="s">
        <v>454</v>
      </c>
      <c r="G295" s="55" t="s">
        <v>1055</v>
      </c>
      <c r="H295" s="49">
        <v>60000</v>
      </c>
      <c r="I295" s="49">
        <v>3216.65</v>
      </c>
      <c r="J295" s="50">
        <v>25</v>
      </c>
      <c r="K295" s="51">
        <v>1722</v>
      </c>
      <c r="L295" s="52">
        <f t="shared" si="109"/>
        <v>4260</v>
      </c>
      <c r="M295" s="52">
        <f t="shared" si="110"/>
        <v>660.00000000000011</v>
      </c>
      <c r="N295" s="51">
        <v>1824</v>
      </c>
      <c r="O295" s="50">
        <f t="shared" si="111"/>
        <v>4254</v>
      </c>
      <c r="P295" s="50"/>
      <c r="Q295" s="50">
        <f t="shared" si="112"/>
        <v>3546</v>
      </c>
      <c r="R295" s="50">
        <f t="shared" si="113"/>
        <v>6787.65</v>
      </c>
      <c r="S295" s="50">
        <f t="shared" si="114"/>
        <v>9174</v>
      </c>
      <c r="T295" s="50">
        <f t="shared" si="115"/>
        <v>53212.35</v>
      </c>
      <c r="U295" s="53" t="s">
        <v>50</v>
      </c>
    </row>
    <row r="296" spans="1:21" s="54" customFormat="1" x14ac:dyDescent="0.25">
      <c r="A296" s="46">
        <v>290</v>
      </c>
      <c r="B296" s="47"/>
      <c r="C296" s="47" t="s">
        <v>427</v>
      </c>
      <c r="D296" s="47" t="s">
        <v>1044</v>
      </c>
      <c r="E296" s="47" t="s">
        <v>403</v>
      </c>
      <c r="F296" s="47" t="s">
        <v>456</v>
      </c>
      <c r="G296" s="55" t="s">
        <v>1055</v>
      </c>
      <c r="H296" s="49">
        <v>31500</v>
      </c>
      <c r="I296" s="56">
        <v>0</v>
      </c>
      <c r="J296" s="50">
        <v>25</v>
      </c>
      <c r="K296" s="51">
        <v>904.05</v>
      </c>
      <c r="L296" s="52">
        <f t="shared" si="109"/>
        <v>2236.5</v>
      </c>
      <c r="M296" s="52">
        <f t="shared" si="110"/>
        <v>346.50000000000006</v>
      </c>
      <c r="N296" s="51">
        <v>957.6</v>
      </c>
      <c r="O296" s="50">
        <f t="shared" si="111"/>
        <v>2233.3500000000004</v>
      </c>
      <c r="P296" s="50"/>
      <c r="Q296" s="50">
        <f t="shared" si="112"/>
        <v>1861.65</v>
      </c>
      <c r="R296" s="50">
        <f t="shared" si="113"/>
        <v>1886.65</v>
      </c>
      <c r="S296" s="50">
        <f t="shared" si="114"/>
        <v>4816.3500000000004</v>
      </c>
      <c r="T296" s="50">
        <f t="shared" si="115"/>
        <v>29613.35</v>
      </c>
      <c r="U296" s="53" t="s">
        <v>50</v>
      </c>
    </row>
    <row r="297" spans="1:21" s="54" customFormat="1" x14ac:dyDescent="0.25">
      <c r="A297" s="46">
        <v>291</v>
      </c>
      <c r="B297" s="47"/>
      <c r="C297" s="47" t="s">
        <v>404</v>
      </c>
      <c r="D297" s="47" t="s">
        <v>1044</v>
      </c>
      <c r="E297" s="47" t="s">
        <v>403</v>
      </c>
      <c r="F297" s="47" t="s">
        <v>74</v>
      </c>
      <c r="G297" s="55" t="s">
        <v>1055</v>
      </c>
      <c r="H297" s="49">
        <v>27300</v>
      </c>
      <c r="I297" s="56">
        <v>0</v>
      </c>
      <c r="J297" s="50">
        <v>25</v>
      </c>
      <c r="K297" s="51">
        <v>783.51</v>
      </c>
      <c r="L297" s="52">
        <f t="shared" si="109"/>
        <v>1938.2999999999997</v>
      </c>
      <c r="M297" s="52">
        <f t="shared" si="110"/>
        <v>300.3</v>
      </c>
      <c r="N297" s="51">
        <v>829.92</v>
      </c>
      <c r="O297" s="50">
        <f t="shared" si="111"/>
        <v>1935.5700000000002</v>
      </c>
      <c r="P297" s="50"/>
      <c r="Q297" s="50">
        <f t="shared" si="112"/>
        <v>1613.4299999999998</v>
      </c>
      <c r="R297" s="50">
        <f t="shared" si="113"/>
        <v>1638.4299999999998</v>
      </c>
      <c r="S297" s="50">
        <f t="shared" si="114"/>
        <v>4174.17</v>
      </c>
      <c r="T297" s="50">
        <f t="shared" si="115"/>
        <v>25661.57</v>
      </c>
      <c r="U297" s="53" t="s">
        <v>50</v>
      </c>
    </row>
    <row r="298" spans="1:21" s="54" customFormat="1" x14ac:dyDescent="0.25">
      <c r="A298" s="46">
        <v>292</v>
      </c>
      <c r="B298" s="47"/>
      <c r="C298" s="47" t="s">
        <v>376</v>
      </c>
      <c r="D298" s="47" t="s">
        <v>1044</v>
      </c>
      <c r="E298" s="47" t="s">
        <v>375</v>
      </c>
      <c r="F298" s="47" t="s">
        <v>158</v>
      </c>
      <c r="G298" s="55" t="s">
        <v>1054</v>
      </c>
      <c r="H298" s="49">
        <v>22000</v>
      </c>
      <c r="I298" s="56">
        <v>0</v>
      </c>
      <c r="J298" s="50">
        <v>25</v>
      </c>
      <c r="K298" s="51">
        <v>631.4</v>
      </c>
      <c r="L298" s="52">
        <f t="shared" ref="L298:L306" si="116">+H298*7.1%</f>
        <v>1561.9999999999998</v>
      </c>
      <c r="M298" s="52">
        <f t="shared" ref="M298:M306" si="117">+H298*1.1%</f>
        <v>242.00000000000003</v>
      </c>
      <c r="N298" s="51">
        <v>668.8</v>
      </c>
      <c r="O298" s="50">
        <f t="shared" ref="O298:O306" si="118">+H298*7.09%</f>
        <v>1559.8000000000002</v>
      </c>
      <c r="P298" s="50"/>
      <c r="Q298" s="50">
        <f t="shared" ref="Q298:Q306" si="119">+K298+N298</f>
        <v>1300.1999999999998</v>
      </c>
      <c r="R298" s="50">
        <f t="shared" ref="R298:R306" si="120">+I298+J298+K298+N298+P298</f>
        <v>1325.1999999999998</v>
      </c>
      <c r="S298" s="50">
        <f t="shared" ref="S298:S306" si="121">+L298+M298+O298</f>
        <v>3363.8</v>
      </c>
      <c r="T298" s="50">
        <f t="shared" ref="T298:T306" si="122">+H298-R298</f>
        <v>20674.8</v>
      </c>
      <c r="U298" s="53" t="s">
        <v>50</v>
      </c>
    </row>
    <row r="299" spans="1:21" s="54" customFormat="1" x14ac:dyDescent="0.25">
      <c r="A299" s="46">
        <v>293</v>
      </c>
      <c r="B299" s="47"/>
      <c r="C299" s="47" t="s">
        <v>377</v>
      </c>
      <c r="D299" s="47" t="s">
        <v>1044</v>
      </c>
      <c r="E299" s="47" t="s">
        <v>375</v>
      </c>
      <c r="F299" s="47" t="s">
        <v>456</v>
      </c>
      <c r="G299" s="55" t="s">
        <v>1054</v>
      </c>
      <c r="H299" s="49">
        <v>31500</v>
      </c>
      <c r="I299" s="56">
        <v>0</v>
      </c>
      <c r="J299" s="50">
        <v>25</v>
      </c>
      <c r="K299" s="51">
        <v>904.05</v>
      </c>
      <c r="L299" s="52">
        <f t="shared" si="116"/>
        <v>2236.5</v>
      </c>
      <c r="M299" s="52">
        <f t="shared" si="117"/>
        <v>346.50000000000006</v>
      </c>
      <c r="N299" s="51">
        <v>957.6</v>
      </c>
      <c r="O299" s="50">
        <f t="shared" si="118"/>
        <v>2233.3500000000004</v>
      </c>
      <c r="P299" s="50"/>
      <c r="Q299" s="50">
        <f t="shared" si="119"/>
        <v>1861.65</v>
      </c>
      <c r="R299" s="50">
        <f t="shared" si="120"/>
        <v>1886.65</v>
      </c>
      <c r="S299" s="50">
        <f t="shared" si="121"/>
        <v>4816.3500000000004</v>
      </c>
      <c r="T299" s="50">
        <f t="shared" si="122"/>
        <v>29613.35</v>
      </c>
      <c r="U299" s="53" t="s">
        <v>50</v>
      </c>
    </row>
    <row r="300" spans="1:21" s="54" customFormat="1" x14ac:dyDescent="0.25">
      <c r="A300" s="46">
        <v>294</v>
      </c>
      <c r="B300" s="47"/>
      <c r="C300" s="47" t="s">
        <v>378</v>
      </c>
      <c r="D300" s="47" t="s">
        <v>1044</v>
      </c>
      <c r="E300" s="47" t="s">
        <v>375</v>
      </c>
      <c r="F300" s="47" t="s">
        <v>454</v>
      </c>
      <c r="G300" s="55" t="s">
        <v>1054</v>
      </c>
      <c r="H300" s="49">
        <v>31500</v>
      </c>
      <c r="I300" s="56">
        <v>0</v>
      </c>
      <c r="J300" s="50">
        <v>25</v>
      </c>
      <c r="K300" s="51">
        <v>904.05</v>
      </c>
      <c r="L300" s="52">
        <f t="shared" si="116"/>
        <v>2236.5</v>
      </c>
      <c r="M300" s="52">
        <f t="shared" si="117"/>
        <v>346.50000000000006</v>
      </c>
      <c r="N300" s="51">
        <v>957.6</v>
      </c>
      <c r="O300" s="50">
        <f t="shared" si="118"/>
        <v>2233.3500000000004</v>
      </c>
      <c r="P300" s="50"/>
      <c r="Q300" s="50">
        <f t="shared" si="119"/>
        <v>1861.65</v>
      </c>
      <c r="R300" s="50">
        <f t="shared" si="120"/>
        <v>1886.65</v>
      </c>
      <c r="S300" s="50">
        <f t="shared" si="121"/>
        <v>4816.3500000000004</v>
      </c>
      <c r="T300" s="50">
        <f t="shared" si="122"/>
        <v>29613.35</v>
      </c>
      <c r="U300" s="53" t="s">
        <v>50</v>
      </c>
    </row>
    <row r="301" spans="1:21" s="54" customFormat="1" x14ac:dyDescent="0.25">
      <c r="A301" s="46">
        <v>295</v>
      </c>
      <c r="B301" s="47"/>
      <c r="C301" s="47" t="s">
        <v>977</v>
      </c>
      <c r="D301" s="47" t="s">
        <v>1044</v>
      </c>
      <c r="E301" s="47" t="s">
        <v>375</v>
      </c>
      <c r="F301" s="47" t="s">
        <v>122</v>
      </c>
      <c r="G301" s="55" t="s">
        <v>1054</v>
      </c>
      <c r="H301" s="49">
        <v>25000</v>
      </c>
      <c r="I301" s="56">
        <v>0</v>
      </c>
      <c r="J301" s="50">
        <v>25</v>
      </c>
      <c r="K301" s="51">
        <v>717.5</v>
      </c>
      <c r="L301" s="52">
        <f t="shared" si="116"/>
        <v>1774.9999999999998</v>
      </c>
      <c r="M301" s="52">
        <f t="shared" si="117"/>
        <v>275</v>
      </c>
      <c r="N301" s="51">
        <v>760</v>
      </c>
      <c r="O301" s="50">
        <f t="shared" si="118"/>
        <v>1772.5000000000002</v>
      </c>
      <c r="P301" s="50"/>
      <c r="Q301" s="50">
        <f t="shared" si="119"/>
        <v>1477.5</v>
      </c>
      <c r="R301" s="50">
        <f t="shared" si="120"/>
        <v>1502.5</v>
      </c>
      <c r="S301" s="50">
        <f t="shared" si="121"/>
        <v>3822.5</v>
      </c>
      <c r="T301" s="50">
        <f t="shared" si="122"/>
        <v>23497.5</v>
      </c>
      <c r="U301" s="53" t="s">
        <v>50</v>
      </c>
    </row>
    <row r="302" spans="1:21" s="54" customFormat="1" x14ac:dyDescent="0.25">
      <c r="A302" s="46">
        <v>296</v>
      </c>
      <c r="B302" s="47"/>
      <c r="C302" s="47" t="s">
        <v>396</v>
      </c>
      <c r="D302" s="47" t="s">
        <v>1044</v>
      </c>
      <c r="E302" s="47" t="s">
        <v>395</v>
      </c>
      <c r="F302" s="47" t="s">
        <v>189</v>
      </c>
      <c r="G302" s="55" t="s">
        <v>1055</v>
      </c>
      <c r="H302" s="49">
        <v>45000</v>
      </c>
      <c r="I302" s="49">
        <v>1148.33</v>
      </c>
      <c r="J302" s="50">
        <v>25</v>
      </c>
      <c r="K302" s="51">
        <v>1291.5</v>
      </c>
      <c r="L302" s="52">
        <f>+H302*7.1%</f>
        <v>3194.9999999999995</v>
      </c>
      <c r="M302" s="52">
        <f>+H302*1.1%</f>
        <v>495.00000000000006</v>
      </c>
      <c r="N302" s="51">
        <v>1368</v>
      </c>
      <c r="O302" s="50">
        <f>+H302*7.09%</f>
        <v>3190.5</v>
      </c>
      <c r="P302" s="50"/>
      <c r="Q302" s="50">
        <f>+K302+N302</f>
        <v>2659.5</v>
      </c>
      <c r="R302" s="50">
        <f t="shared" ref="R302:R305" si="123">+I302+J302+K302+N302+P302</f>
        <v>3832.83</v>
      </c>
      <c r="S302" s="50">
        <f>+L302+M302+O302</f>
        <v>6880.5</v>
      </c>
      <c r="T302" s="50">
        <f>+H302-R302</f>
        <v>41167.17</v>
      </c>
      <c r="U302" s="53" t="s">
        <v>50</v>
      </c>
    </row>
    <row r="303" spans="1:21" s="54" customFormat="1" x14ac:dyDescent="0.25">
      <c r="A303" s="46">
        <v>297</v>
      </c>
      <c r="B303" s="47"/>
      <c r="C303" s="47" t="s">
        <v>397</v>
      </c>
      <c r="D303" s="47" t="s">
        <v>1045</v>
      </c>
      <c r="E303" s="47" t="s">
        <v>395</v>
      </c>
      <c r="F303" s="47" t="s">
        <v>42</v>
      </c>
      <c r="G303" s="55" t="s">
        <v>1055</v>
      </c>
      <c r="H303" s="49">
        <v>25000</v>
      </c>
      <c r="I303" s="56">
        <v>0</v>
      </c>
      <c r="J303" s="50">
        <v>25</v>
      </c>
      <c r="K303" s="51">
        <v>717.5</v>
      </c>
      <c r="L303" s="52">
        <f>+H303*7.1%</f>
        <v>1774.9999999999998</v>
      </c>
      <c r="M303" s="52">
        <f>+H303*1.1%</f>
        <v>275</v>
      </c>
      <c r="N303" s="51">
        <v>760</v>
      </c>
      <c r="O303" s="50">
        <f>+H303*7.09%</f>
        <v>1772.5000000000002</v>
      </c>
      <c r="P303" s="50"/>
      <c r="Q303" s="50">
        <f>+K303+N303</f>
        <v>1477.5</v>
      </c>
      <c r="R303" s="50">
        <f t="shared" si="123"/>
        <v>1502.5</v>
      </c>
      <c r="S303" s="50">
        <f>+L303+M303+O303</f>
        <v>3822.5</v>
      </c>
      <c r="T303" s="50">
        <f>+H303-R303</f>
        <v>23497.5</v>
      </c>
      <c r="U303" s="53" t="s">
        <v>50</v>
      </c>
    </row>
    <row r="304" spans="1:21" s="54" customFormat="1" x14ac:dyDescent="0.25">
      <c r="A304" s="46">
        <v>298</v>
      </c>
      <c r="B304" s="47"/>
      <c r="C304" s="47" t="s">
        <v>1091</v>
      </c>
      <c r="D304" s="47" t="s">
        <v>1044</v>
      </c>
      <c r="E304" s="47" t="s">
        <v>395</v>
      </c>
      <c r="F304" s="47" t="s">
        <v>158</v>
      </c>
      <c r="G304" s="55" t="s">
        <v>1054</v>
      </c>
      <c r="H304" s="49">
        <v>22000</v>
      </c>
      <c r="I304" s="56"/>
      <c r="J304" s="50">
        <v>25</v>
      </c>
      <c r="K304" s="51">
        <v>631.4</v>
      </c>
      <c r="L304" s="52">
        <f>+H304*7.1%</f>
        <v>1561.9999999999998</v>
      </c>
      <c r="M304" s="52">
        <f>+H304*1.1%</f>
        <v>242.00000000000003</v>
      </c>
      <c r="N304" s="51">
        <v>668.8</v>
      </c>
      <c r="O304" s="50">
        <f>+H304*7.09%</f>
        <v>1559.8000000000002</v>
      </c>
      <c r="P304" s="50"/>
      <c r="Q304" s="50">
        <f>+K304+N304</f>
        <v>1300.1999999999998</v>
      </c>
      <c r="R304" s="50"/>
      <c r="S304" s="50">
        <f>+L304+M304+O304</f>
        <v>3363.8</v>
      </c>
      <c r="T304" s="50"/>
      <c r="U304" s="53"/>
    </row>
    <row r="305" spans="1:21" s="54" customFormat="1" x14ac:dyDescent="0.25">
      <c r="A305" s="46">
        <v>299</v>
      </c>
      <c r="B305" s="47"/>
      <c r="C305" s="47" t="s">
        <v>398</v>
      </c>
      <c r="D305" s="47" t="s">
        <v>1044</v>
      </c>
      <c r="E305" s="47" t="s">
        <v>395</v>
      </c>
      <c r="F305" s="47" t="s">
        <v>456</v>
      </c>
      <c r="G305" s="55" t="s">
        <v>1055</v>
      </c>
      <c r="H305" s="49">
        <v>90000</v>
      </c>
      <c r="I305" s="49">
        <v>9078.06</v>
      </c>
      <c r="J305" s="50">
        <v>25</v>
      </c>
      <c r="K305" s="51">
        <v>2583</v>
      </c>
      <c r="L305" s="52">
        <f>+H305*7.1%</f>
        <v>6389.9999999999991</v>
      </c>
      <c r="M305" s="52">
        <f>+H305*1.1%</f>
        <v>990.00000000000011</v>
      </c>
      <c r="N305" s="51">
        <v>2736</v>
      </c>
      <c r="O305" s="50">
        <f>+H305*7.09%</f>
        <v>6381</v>
      </c>
      <c r="P305" s="50"/>
      <c r="Q305" s="50">
        <f>+K305+N305</f>
        <v>5319</v>
      </c>
      <c r="R305" s="50">
        <f t="shared" si="123"/>
        <v>14422.06</v>
      </c>
      <c r="S305" s="50">
        <f>+L305+M305+O305</f>
        <v>13761</v>
      </c>
      <c r="T305" s="50">
        <f>+H305-R305</f>
        <v>75577.94</v>
      </c>
      <c r="U305" s="53" t="s">
        <v>50</v>
      </c>
    </row>
    <row r="306" spans="1:21" s="54" customFormat="1" x14ac:dyDescent="0.25">
      <c r="A306" s="46">
        <v>300</v>
      </c>
      <c r="B306" s="47"/>
      <c r="C306" s="47" t="s">
        <v>384</v>
      </c>
      <c r="D306" s="47" t="s">
        <v>1044</v>
      </c>
      <c r="E306" s="47" t="s">
        <v>383</v>
      </c>
      <c r="F306" s="47" t="s">
        <v>456</v>
      </c>
      <c r="G306" s="55" t="s">
        <v>1055</v>
      </c>
      <c r="H306" s="49">
        <v>45000</v>
      </c>
      <c r="I306" s="49">
        <v>1148.33</v>
      </c>
      <c r="J306" s="50">
        <v>25</v>
      </c>
      <c r="K306" s="51">
        <v>1291.5</v>
      </c>
      <c r="L306" s="52">
        <f t="shared" si="116"/>
        <v>3194.9999999999995</v>
      </c>
      <c r="M306" s="52">
        <f t="shared" si="117"/>
        <v>495.00000000000006</v>
      </c>
      <c r="N306" s="51">
        <v>1368</v>
      </c>
      <c r="O306" s="50">
        <f t="shared" si="118"/>
        <v>3190.5</v>
      </c>
      <c r="P306" s="50"/>
      <c r="Q306" s="50">
        <f t="shared" si="119"/>
        <v>2659.5</v>
      </c>
      <c r="R306" s="50">
        <f t="shared" si="120"/>
        <v>3832.83</v>
      </c>
      <c r="S306" s="50">
        <f t="shared" si="121"/>
        <v>6880.5</v>
      </c>
      <c r="T306" s="50">
        <f t="shared" si="122"/>
        <v>41167.17</v>
      </c>
      <c r="U306" s="53" t="s">
        <v>50</v>
      </c>
    </row>
    <row r="307" spans="1:21" s="54" customFormat="1" x14ac:dyDescent="0.25">
      <c r="A307" s="46">
        <v>301</v>
      </c>
      <c r="B307" s="47"/>
      <c r="C307" s="47" t="s">
        <v>385</v>
      </c>
      <c r="D307" s="47" t="s">
        <v>1044</v>
      </c>
      <c r="E307" s="47" t="s">
        <v>383</v>
      </c>
      <c r="F307" s="47" t="s">
        <v>454</v>
      </c>
      <c r="G307" s="55" t="s">
        <v>1054</v>
      </c>
      <c r="H307" s="49">
        <v>31500</v>
      </c>
      <c r="I307" s="56">
        <v>0</v>
      </c>
      <c r="J307" s="50">
        <v>25</v>
      </c>
      <c r="K307" s="51">
        <v>904.05</v>
      </c>
      <c r="L307" s="52">
        <f t="shared" ref="L307:L316" si="124">+H307*7.1%</f>
        <v>2236.5</v>
      </c>
      <c r="M307" s="52">
        <f t="shared" ref="M307:M316" si="125">+H307*1.1%</f>
        <v>346.50000000000006</v>
      </c>
      <c r="N307" s="51">
        <v>957.6</v>
      </c>
      <c r="O307" s="50">
        <f t="shared" ref="O307:O316" si="126">+H307*7.09%</f>
        <v>2233.3500000000004</v>
      </c>
      <c r="P307" s="50"/>
      <c r="Q307" s="50">
        <f t="shared" ref="Q307:Q316" si="127">+K307+N307</f>
        <v>1861.65</v>
      </c>
      <c r="R307" s="50">
        <f t="shared" ref="R307:R318" si="128">+I307+J307+K307+N307+P307</f>
        <v>1886.65</v>
      </c>
      <c r="S307" s="50">
        <f t="shared" ref="S307:S316" si="129">+L307+M307+O307</f>
        <v>4816.3500000000004</v>
      </c>
      <c r="T307" s="50">
        <f t="shared" ref="T307:T316" si="130">+H307-R307</f>
        <v>29613.35</v>
      </c>
      <c r="U307" s="53" t="s">
        <v>50</v>
      </c>
    </row>
    <row r="308" spans="1:21" s="54" customFormat="1" ht="17.25" customHeight="1" x14ac:dyDescent="0.25">
      <c r="A308" s="46">
        <v>302</v>
      </c>
      <c r="B308" s="47"/>
      <c r="C308" s="47" t="s">
        <v>386</v>
      </c>
      <c r="D308" s="47" t="s">
        <v>1044</v>
      </c>
      <c r="E308" s="47" t="s">
        <v>383</v>
      </c>
      <c r="F308" s="47" t="s">
        <v>454</v>
      </c>
      <c r="G308" s="55" t="s">
        <v>1055</v>
      </c>
      <c r="H308" s="49">
        <v>33000</v>
      </c>
      <c r="I308" s="56">
        <v>0</v>
      </c>
      <c r="J308" s="50">
        <v>25</v>
      </c>
      <c r="K308" s="51">
        <v>947.1</v>
      </c>
      <c r="L308" s="52">
        <f t="shared" si="124"/>
        <v>2343</v>
      </c>
      <c r="M308" s="52">
        <f t="shared" si="125"/>
        <v>363.00000000000006</v>
      </c>
      <c r="N308" s="51">
        <v>1003.2</v>
      </c>
      <c r="O308" s="50">
        <f t="shared" si="126"/>
        <v>2339.7000000000003</v>
      </c>
      <c r="P308" s="50"/>
      <c r="Q308" s="50">
        <f t="shared" si="127"/>
        <v>1950.3000000000002</v>
      </c>
      <c r="R308" s="50">
        <f t="shared" si="128"/>
        <v>1975.3000000000002</v>
      </c>
      <c r="S308" s="50">
        <f t="shared" si="129"/>
        <v>5045.7000000000007</v>
      </c>
      <c r="T308" s="50">
        <f t="shared" si="130"/>
        <v>31024.7</v>
      </c>
      <c r="U308" s="53" t="s">
        <v>50</v>
      </c>
    </row>
    <row r="309" spans="1:21" s="54" customFormat="1" x14ac:dyDescent="0.25">
      <c r="A309" s="46">
        <v>303</v>
      </c>
      <c r="B309" s="47"/>
      <c r="C309" s="47" t="s">
        <v>387</v>
      </c>
      <c r="D309" s="47" t="s">
        <v>1044</v>
      </c>
      <c r="E309" s="47" t="s">
        <v>383</v>
      </c>
      <c r="F309" s="47" t="s">
        <v>454</v>
      </c>
      <c r="G309" s="55" t="s">
        <v>1055</v>
      </c>
      <c r="H309" s="49">
        <v>33000</v>
      </c>
      <c r="I309" s="56">
        <v>0</v>
      </c>
      <c r="J309" s="50">
        <v>25</v>
      </c>
      <c r="K309" s="51">
        <v>947.1</v>
      </c>
      <c r="L309" s="52">
        <f t="shared" si="124"/>
        <v>2343</v>
      </c>
      <c r="M309" s="52">
        <f t="shared" si="125"/>
        <v>363.00000000000006</v>
      </c>
      <c r="N309" s="51">
        <v>1003.2</v>
      </c>
      <c r="O309" s="50">
        <f t="shared" si="126"/>
        <v>2339.7000000000003</v>
      </c>
      <c r="P309" s="50"/>
      <c r="Q309" s="50">
        <f t="shared" si="127"/>
        <v>1950.3000000000002</v>
      </c>
      <c r="R309" s="50">
        <f t="shared" si="128"/>
        <v>1975.3000000000002</v>
      </c>
      <c r="S309" s="50">
        <f t="shared" si="129"/>
        <v>5045.7000000000007</v>
      </c>
      <c r="T309" s="50">
        <f t="shared" si="130"/>
        <v>31024.7</v>
      </c>
      <c r="U309" s="53" t="s">
        <v>50</v>
      </c>
    </row>
    <row r="310" spans="1:21" s="54" customFormat="1" x14ac:dyDescent="0.25">
      <c r="A310" s="46">
        <v>304</v>
      </c>
      <c r="B310" s="47"/>
      <c r="C310" s="47" t="s">
        <v>388</v>
      </c>
      <c r="D310" s="47" t="s">
        <v>1044</v>
      </c>
      <c r="E310" s="47" t="s">
        <v>383</v>
      </c>
      <c r="F310" s="47" t="s">
        <v>158</v>
      </c>
      <c r="G310" s="55" t="s">
        <v>1054</v>
      </c>
      <c r="H310" s="49">
        <v>22000</v>
      </c>
      <c r="I310" s="56">
        <v>0</v>
      </c>
      <c r="J310" s="50">
        <v>25</v>
      </c>
      <c r="K310" s="51">
        <v>631.4</v>
      </c>
      <c r="L310" s="52">
        <f t="shared" si="124"/>
        <v>1561.9999999999998</v>
      </c>
      <c r="M310" s="52">
        <f t="shared" si="125"/>
        <v>242.00000000000003</v>
      </c>
      <c r="N310" s="51">
        <v>668.8</v>
      </c>
      <c r="O310" s="50">
        <f t="shared" si="126"/>
        <v>1559.8000000000002</v>
      </c>
      <c r="P310" s="50"/>
      <c r="Q310" s="50">
        <f t="shared" si="127"/>
        <v>1300.1999999999998</v>
      </c>
      <c r="R310" s="50">
        <f t="shared" si="128"/>
        <v>1325.1999999999998</v>
      </c>
      <c r="S310" s="50">
        <f t="shared" si="129"/>
        <v>3363.8</v>
      </c>
      <c r="T310" s="50">
        <f t="shared" si="130"/>
        <v>20674.8</v>
      </c>
      <c r="U310" s="53" t="s">
        <v>50</v>
      </c>
    </row>
    <row r="311" spans="1:21" s="54" customFormat="1" x14ac:dyDescent="0.25">
      <c r="A311" s="46">
        <v>305</v>
      </c>
      <c r="B311" s="47"/>
      <c r="C311" s="47" t="s">
        <v>389</v>
      </c>
      <c r="D311" s="47" t="s">
        <v>1044</v>
      </c>
      <c r="E311" s="47" t="s">
        <v>383</v>
      </c>
      <c r="F311" s="47" t="s">
        <v>158</v>
      </c>
      <c r="G311" s="55" t="s">
        <v>1054</v>
      </c>
      <c r="H311" s="49">
        <v>22000</v>
      </c>
      <c r="I311" s="56">
        <v>0</v>
      </c>
      <c r="J311" s="50">
        <v>25</v>
      </c>
      <c r="K311" s="51">
        <v>631.4</v>
      </c>
      <c r="L311" s="52">
        <f t="shared" si="124"/>
        <v>1561.9999999999998</v>
      </c>
      <c r="M311" s="52">
        <f t="shared" si="125"/>
        <v>242.00000000000003</v>
      </c>
      <c r="N311" s="51">
        <v>668.8</v>
      </c>
      <c r="O311" s="50">
        <f t="shared" si="126"/>
        <v>1559.8000000000002</v>
      </c>
      <c r="P311" s="50"/>
      <c r="Q311" s="50">
        <f t="shared" si="127"/>
        <v>1300.1999999999998</v>
      </c>
      <c r="R311" s="50">
        <f t="shared" si="128"/>
        <v>1325.1999999999998</v>
      </c>
      <c r="S311" s="50">
        <f t="shared" si="129"/>
        <v>3363.8</v>
      </c>
      <c r="T311" s="50">
        <f t="shared" si="130"/>
        <v>20674.8</v>
      </c>
      <c r="U311" s="53" t="s">
        <v>50</v>
      </c>
    </row>
    <row r="312" spans="1:21" s="54" customFormat="1" x14ac:dyDescent="0.25">
      <c r="A312" s="46">
        <v>306</v>
      </c>
      <c r="B312" s="47"/>
      <c r="C312" s="47" t="s">
        <v>391</v>
      </c>
      <c r="D312" s="47" t="s">
        <v>1044</v>
      </c>
      <c r="E312" s="47" t="s">
        <v>390</v>
      </c>
      <c r="F312" s="47" t="s">
        <v>456</v>
      </c>
      <c r="G312" s="55" t="s">
        <v>1055</v>
      </c>
      <c r="H312" s="49">
        <v>31500</v>
      </c>
      <c r="I312" s="56">
        <v>0</v>
      </c>
      <c r="J312" s="50">
        <v>25</v>
      </c>
      <c r="K312" s="51">
        <v>904.05</v>
      </c>
      <c r="L312" s="52">
        <f t="shared" si="124"/>
        <v>2236.5</v>
      </c>
      <c r="M312" s="52">
        <f t="shared" si="125"/>
        <v>346.50000000000006</v>
      </c>
      <c r="N312" s="51">
        <v>957.6</v>
      </c>
      <c r="O312" s="50">
        <f t="shared" si="126"/>
        <v>2233.3500000000004</v>
      </c>
      <c r="P312" s="50"/>
      <c r="Q312" s="50">
        <f t="shared" si="127"/>
        <v>1861.65</v>
      </c>
      <c r="R312" s="50">
        <f t="shared" si="128"/>
        <v>1886.65</v>
      </c>
      <c r="S312" s="50">
        <f t="shared" si="129"/>
        <v>4816.3500000000004</v>
      </c>
      <c r="T312" s="50">
        <f t="shared" si="130"/>
        <v>29613.35</v>
      </c>
      <c r="U312" s="53" t="s">
        <v>50</v>
      </c>
    </row>
    <row r="313" spans="1:21" s="54" customFormat="1" x14ac:dyDescent="0.25">
      <c r="A313" s="46">
        <v>307</v>
      </c>
      <c r="B313" s="47"/>
      <c r="C313" s="47" t="s">
        <v>392</v>
      </c>
      <c r="D313" s="47" t="s">
        <v>1044</v>
      </c>
      <c r="E313" s="47" t="s">
        <v>390</v>
      </c>
      <c r="F313" s="47" t="s">
        <v>158</v>
      </c>
      <c r="G313" s="55" t="s">
        <v>1054</v>
      </c>
      <c r="H313" s="49">
        <v>22000</v>
      </c>
      <c r="I313" s="56">
        <v>0</v>
      </c>
      <c r="J313" s="50">
        <v>25</v>
      </c>
      <c r="K313" s="51">
        <v>631.4</v>
      </c>
      <c r="L313" s="52">
        <f t="shared" si="124"/>
        <v>1561.9999999999998</v>
      </c>
      <c r="M313" s="52">
        <f t="shared" si="125"/>
        <v>242.00000000000003</v>
      </c>
      <c r="N313" s="51">
        <v>668.8</v>
      </c>
      <c r="O313" s="50">
        <f t="shared" si="126"/>
        <v>1559.8000000000002</v>
      </c>
      <c r="P313" s="50"/>
      <c r="Q313" s="50">
        <f t="shared" si="127"/>
        <v>1300.1999999999998</v>
      </c>
      <c r="R313" s="50">
        <f t="shared" si="128"/>
        <v>1325.1999999999998</v>
      </c>
      <c r="S313" s="50">
        <f t="shared" si="129"/>
        <v>3363.8</v>
      </c>
      <c r="T313" s="50">
        <f t="shared" si="130"/>
        <v>20674.8</v>
      </c>
      <c r="U313" s="53" t="s">
        <v>50</v>
      </c>
    </row>
    <row r="314" spans="1:21" s="54" customFormat="1" x14ac:dyDescent="0.25">
      <c r="A314" s="46">
        <v>308</v>
      </c>
      <c r="B314" s="47"/>
      <c r="C314" s="47" t="s">
        <v>394</v>
      </c>
      <c r="D314" s="47" t="s">
        <v>1044</v>
      </c>
      <c r="E314" s="47" t="s">
        <v>393</v>
      </c>
      <c r="F314" s="47" t="s">
        <v>158</v>
      </c>
      <c r="G314" s="55" t="s">
        <v>1054</v>
      </c>
      <c r="H314" s="49">
        <v>22000</v>
      </c>
      <c r="I314" s="56">
        <v>0</v>
      </c>
      <c r="J314" s="50">
        <v>25</v>
      </c>
      <c r="K314" s="51">
        <v>631.4</v>
      </c>
      <c r="L314" s="52">
        <f t="shared" si="124"/>
        <v>1561.9999999999998</v>
      </c>
      <c r="M314" s="52">
        <f t="shared" si="125"/>
        <v>242.00000000000003</v>
      </c>
      <c r="N314" s="51">
        <v>668.8</v>
      </c>
      <c r="O314" s="50">
        <f t="shared" si="126"/>
        <v>1559.8000000000002</v>
      </c>
      <c r="P314" s="50"/>
      <c r="Q314" s="50">
        <f t="shared" si="127"/>
        <v>1300.1999999999998</v>
      </c>
      <c r="R314" s="50">
        <f t="shared" si="128"/>
        <v>1325.1999999999998</v>
      </c>
      <c r="S314" s="50">
        <f t="shared" si="129"/>
        <v>3363.8</v>
      </c>
      <c r="T314" s="50">
        <f t="shared" si="130"/>
        <v>20674.8</v>
      </c>
      <c r="U314" s="53" t="s">
        <v>50</v>
      </c>
    </row>
    <row r="315" spans="1:21" s="54" customFormat="1" x14ac:dyDescent="0.25">
      <c r="A315" s="46">
        <v>309</v>
      </c>
      <c r="B315" s="47"/>
      <c r="C315" s="47" t="s">
        <v>400</v>
      </c>
      <c r="D315" s="47" t="s">
        <v>1044</v>
      </c>
      <c r="E315" s="47" t="s">
        <v>399</v>
      </c>
      <c r="F315" s="47" t="s">
        <v>77</v>
      </c>
      <c r="G315" s="55" t="s">
        <v>1054</v>
      </c>
      <c r="H315" s="49">
        <v>25000</v>
      </c>
      <c r="I315" s="56">
        <v>0</v>
      </c>
      <c r="J315" s="50">
        <v>25</v>
      </c>
      <c r="K315" s="51">
        <v>717.5</v>
      </c>
      <c r="L315" s="52">
        <f t="shared" si="124"/>
        <v>1774.9999999999998</v>
      </c>
      <c r="M315" s="52">
        <f t="shared" si="125"/>
        <v>275</v>
      </c>
      <c r="N315" s="51">
        <v>760</v>
      </c>
      <c r="O315" s="50">
        <f t="shared" si="126"/>
        <v>1772.5000000000002</v>
      </c>
      <c r="P315" s="50"/>
      <c r="Q315" s="50">
        <f t="shared" si="127"/>
        <v>1477.5</v>
      </c>
      <c r="R315" s="50">
        <f t="shared" si="128"/>
        <v>1502.5</v>
      </c>
      <c r="S315" s="50">
        <f t="shared" si="129"/>
        <v>3822.5</v>
      </c>
      <c r="T315" s="50">
        <f t="shared" si="130"/>
        <v>23497.5</v>
      </c>
      <c r="U315" s="53" t="s">
        <v>50</v>
      </c>
    </row>
    <row r="316" spans="1:21" s="54" customFormat="1" x14ac:dyDescent="0.25">
      <c r="A316" s="46">
        <v>310</v>
      </c>
      <c r="B316" s="47"/>
      <c r="C316" s="47" t="s">
        <v>402</v>
      </c>
      <c r="D316" s="47" t="s">
        <v>1045</v>
      </c>
      <c r="E316" s="47" t="s">
        <v>401</v>
      </c>
      <c r="F316" s="47" t="s">
        <v>77</v>
      </c>
      <c r="G316" s="55" t="s">
        <v>1054</v>
      </c>
      <c r="H316" s="49">
        <v>25000</v>
      </c>
      <c r="I316" s="56">
        <v>0</v>
      </c>
      <c r="J316" s="50">
        <v>25</v>
      </c>
      <c r="K316" s="51">
        <v>717.5</v>
      </c>
      <c r="L316" s="52">
        <f t="shared" si="124"/>
        <v>1774.9999999999998</v>
      </c>
      <c r="M316" s="52">
        <f t="shared" si="125"/>
        <v>275</v>
      </c>
      <c r="N316" s="51">
        <v>760</v>
      </c>
      <c r="O316" s="50">
        <f t="shared" si="126"/>
        <v>1772.5000000000002</v>
      </c>
      <c r="P316" s="50"/>
      <c r="Q316" s="50">
        <f t="shared" si="127"/>
        <v>1477.5</v>
      </c>
      <c r="R316" s="50">
        <f t="shared" si="128"/>
        <v>1502.5</v>
      </c>
      <c r="S316" s="50">
        <f t="shared" si="129"/>
        <v>3822.5</v>
      </c>
      <c r="T316" s="50">
        <f t="shared" si="130"/>
        <v>23497.5</v>
      </c>
      <c r="U316" s="53" t="s">
        <v>50</v>
      </c>
    </row>
    <row r="317" spans="1:21" s="54" customFormat="1" x14ac:dyDescent="0.25">
      <c r="A317" s="46">
        <v>311</v>
      </c>
      <c r="B317" s="47"/>
      <c r="C317" s="47" t="s">
        <v>1024</v>
      </c>
      <c r="D317" s="47" t="s">
        <v>1044</v>
      </c>
      <c r="E317" s="57" t="s">
        <v>1029</v>
      </c>
      <c r="F317" s="47" t="s">
        <v>158</v>
      </c>
      <c r="G317" s="55" t="s">
        <v>1054</v>
      </c>
      <c r="H317" s="69">
        <v>22000</v>
      </c>
      <c r="I317" s="70">
        <v>0</v>
      </c>
      <c r="J317" s="71">
        <v>25</v>
      </c>
      <c r="K317" s="72">
        <v>631.4</v>
      </c>
      <c r="L317" s="73">
        <f>+H317*7.1%</f>
        <v>1561.9999999999998</v>
      </c>
      <c r="M317" s="73">
        <f>+H317*1.1%</f>
        <v>242.00000000000003</v>
      </c>
      <c r="N317" s="72">
        <v>668.8</v>
      </c>
      <c r="O317" s="71">
        <f>+H317*7.09%</f>
        <v>1559.8000000000002</v>
      </c>
      <c r="P317" s="71"/>
      <c r="Q317" s="71">
        <f>+K317+N317</f>
        <v>1300.1999999999998</v>
      </c>
      <c r="R317" s="50">
        <f>+I317+J317+K317+N317+P317</f>
        <v>1325.1999999999998</v>
      </c>
      <c r="S317" s="71">
        <f>+L317+M317+O317</f>
        <v>3363.8</v>
      </c>
      <c r="T317" s="71">
        <f>+H317-R317</f>
        <v>20674.8</v>
      </c>
      <c r="U317" s="53" t="s">
        <v>50</v>
      </c>
    </row>
    <row r="318" spans="1:21" s="54" customFormat="1" x14ac:dyDescent="0.25">
      <c r="A318" s="46">
        <v>312</v>
      </c>
      <c r="B318" s="47"/>
      <c r="C318" s="47" t="s">
        <v>471</v>
      </c>
      <c r="D318" s="47" t="s">
        <v>1045</v>
      </c>
      <c r="E318" s="57" t="s">
        <v>470</v>
      </c>
      <c r="F318" s="47" t="s">
        <v>77</v>
      </c>
      <c r="G318" s="55" t="s">
        <v>1054</v>
      </c>
      <c r="H318" s="49">
        <v>25000</v>
      </c>
      <c r="I318" s="56">
        <v>0</v>
      </c>
      <c r="J318" s="50">
        <v>25</v>
      </c>
      <c r="K318" s="51">
        <v>717.5</v>
      </c>
      <c r="L318" s="52">
        <f t="shared" ref="L318:L363" si="131">+H318*7.1%</f>
        <v>1774.9999999999998</v>
      </c>
      <c r="M318" s="52">
        <f t="shared" ref="M318:M363" si="132">+H318*1.1%</f>
        <v>275</v>
      </c>
      <c r="N318" s="51">
        <v>760</v>
      </c>
      <c r="O318" s="50">
        <f t="shared" ref="O318:O363" si="133">+H318*7.09%</f>
        <v>1772.5000000000002</v>
      </c>
      <c r="P318" s="50"/>
      <c r="Q318" s="50">
        <f t="shared" ref="Q318:Q363" si="134">+K318+N318</f>
        <v>1477.5</v>
      </c>
      <c r="R318" s="50">
        <f t="shared" si="128"/>
        <v>1502.5</v>
      </c>
      <c r="S318" s="50">
        <f t="shared" ref="S318:S363" si="135">+L318+M318+O318</f>
        <v>3822.5</v>
      </c>
      <c r="T318" s="50">
        <f t="shared" ref="T318:T363" si="136">+H318-R318</f>
        <v>23497.5</v>
      </c>
      <c r="U318" s="53" t="s">
        <v>50</v>
      </c>
    </row>
    <row r="319" spans="1:21" s="54" customFormat="1" x14ac:dyDescent="0.25">
      <c r="A319" s="46">
        <v>313</v>
      </c>
      <c r="B319" s="47"/>
      <c r="C319" s="47" t="s">
        <v>380</v>
      </c>
      <c r="D319" s="47" t="s">
        <v>1044</v>
      </c>
      <c r="E319" s="47" t="s">
        <v>379</v>
      </c>
      <c r="F319" s="47" t="s">
        <v>456</v>
      </c>
      <c r="G319" s="55" t="s">
        <v>1054</v>
      </c>
      <c r="H319" s="49">
        <v>31500</v>
      </c>
      <c r="I319" s="56">
        <v>0</v>
      </c>
      <c r="J319" s="50">
        <v>25</v>
      </c>
      <c r="K319" s="51">
        <v>904.05</v>
      </c>
      <c r="L319" s="52">
        <f t="shared" ref="L319:L357" si="137">+H319*7.1%</f>
        <v>2236.5</v>
      </c>
      <c r="M319" s="52">
        <f t="shared" ref="M319:M357" si="138">+H319*1.1%</f>
        <v>346.50000000000006</v>
      </c>
      <c r="N319" s="51">
        <v>957.6</v>
      </c>
      <c r="O319" s="50">
        <f t="shared" ref="O319:O357" si="139">+H319*7.09%</f>
        <v>2233.3500000000004</v>
      </c>
      <c r="P319" s="50"/>
      <c r="Q319" s="50">
        <f t="shared" ref="Q319:Q357" si="140">+K319+N319</f>
        <v>1861.65</v>
      </c>
      <c r="R319" s="50">
        <f t="shared" ref="R319:R357" si="141">+I319+J319+K319+N319+P319</f>
        <v>1886.65</v>
      </c>
      <c r="S319" s="50">
        <f t="shared" ref="S319:S357" si="142">+L319+M319+O319</f>
        <v>4816.3500000000004</v>
      </c>
      <c r="T319" s="50">
        <f t="shared" ref="T319:T357" si="143">+H319-R319</f>
        <v>29613.35</v>
      </c>
      <c r="U319" s="53" t="s">
        <v>50</v>
      </c>
    </row>
    <row r="320" spans="1:21" s="54" customFormat="1" x14ac:dyDescent="0.25">
      <c r="A320" s="46">
        <v>314</v>
      </c>
      <c r="B320" s="47"/>
      <c r="C320" s="47" t="s">
        <v>382</v>
      </c>
      <c r="D320" s="47" t="s">
        <v>1044</v>
      </c>
      <c r="E320" s="47" t="s">
        <v>381</v>
      </c>
      <c r="F320" s="47" t="s">
        <v>77</v>
      </c>
      <c r="G320" s="55" t="s">
        <v>1054</v>
      </c>
      <c r="H320" s="49">
        <v>25000</v>
      </c>
      <c r="I320" s="56">
        <v>0</v>
      </c>
      <c r="J320" s="50">
        <v>25</v>
      </c>
      <c r="K320" s="51">
        <v>717.5</v>
      </c>
      <c r="L320" s="52">
        <f t="shared" si="137"/>
        <v>1774.9999999999998</v>
      </c>
      <c r="M320" s="52">
        <f t="shared" si="138"/>
        <v>275</v>
      </c>
      <c r="N320" s="51">
        <v>760</v>
      </c>
      <c r="O320" s="50">
        <f t="shared" si="139"/>
        <v>1772.5000000000002</v>
      </c>
      <c r="P320" s="50"/>
      <c r="Q320" s="50">
        <f t="shared" si="140"/>
        <v>1477.5</v>
      </c>
      <c r="R320" s="50">
        <f t="shared" si="141"/>
        <v>1502.5</v>
      </c>
      <c r="S320" s="50">
        <f t="shared" si="142"/>
        <v>3822.5</v>
      </c>
      <c r="T320" s="50">
        <f t="shared" si="143"/>
        <v>23497.5</v>
      </c>
      <c r="U320" s="53" t="s">
        <v>50</v>
      </c>
    </row>
    <row r="321" spans="1:21" s="54" customFormat="1" x14ac:dyDescent="0.25">
      <c r="A321" s="46">
        <v>315</v>
      </c>
      <c r="B321" s="47"/>
      <c r="C321" s="47" t="s">
        <v>963</v>
      </c>
      <c r="D321" s="47" t="s">
        <v>1044</v>
      </c>
      <c r="E321" s="47" t="s">
        <v>173</v>
      </c>
      <c r="F321" s="47" t="s">
        <v>966</v>
      </c>
      <c r="G321" s="55" t="s">
        <v>1055</v>
      </c>
      <c r="H321" s="49">
        <v>100000</v>
      </c>
      <c r="I321" s="49">
        <v>12105.37</v>
      </c>
      <c r="J321" s="50">
        <v>25</v>
      </c>
      <c r="K321" s="51">
        <v>2870</v>
      </c>
      <c r="L321" s="52">
        <f t="shared" si="137"/>
        <v>7099.9999999999991</v>
      </c>
      <c r="M321" s="52">
        <f t="shared" si="138"/>
        <v>1100</v>
      </c>
      <c r="N321" s="51">
        <v>3040</v>
      </c>
      <c r="O321" s="50">
        <f t="shared" si="139"/>
        <v>7090.0000000000009</v>
      </c>
      <c r="P321" s="50"/>
      <c r="Q321" s="50">
        <f t="shared" si="140"/>
        <v>5910</v>
      </c>
      <c r="R321" s="50">
        <f t="shared" si="141"/>
        <v>18040.370000000003</v>
      </c>
      <c r="S321" s="50">
        <f t="shared" si="142"/>
        <v>15290</v>
      </c>
      <c r="T321" s="50">
        <f t="shared" si="143"/>
        <v>81959.63</v>
      </c>
      <c r="U321" s="53" t="s">
        <v>50</v>
      </c>
    </row>
    <row r="322" spans="1:21" s="54" customFormat="1" x14ac:dyDescent="0.25">
      <c r="A322" s="46">
        <v>316</v>
      </c>
      <c r="B322" s="47"/>
      <c r="C322" s="47" t="s">
        <v>965</v>
      </c>
      <c r="D322" s="47" t="s">
        <v>1044</v>
      </c>
      <c r="E322" s="47" t="s">
        <v>173</v>
      </c>
      <c r="F322" s="47" t="s">
        <v>122</v>
      </c>
      <c r="G322" s="55" t="s">
        <v>1055</v>
      </c>
      <c r="H322" s="49">
        <v>25000</v>
      </c>
      <c r="I322" s="56">
        <v>0</v>
      </c>
      <c r="J322" s="50">
        <v>25</v>
      </c>
      <c r="K322" s="51">
        <v>717.5</v>
      </c>
      <c r="L322" s="52">
        <f t="shared" si="137"/>
        <v>1774.9999999999998</v>
      </c>
      <c r="M322" s="52">
        <f t="shared" si="138"/>
        <v>275</v>
      </c>
      <c r="N322" s="51">
        <v>760</v>
      </c>
      <c r="O322" s="50">
        <f t="shared" si="139"/>
        <v>1772.5000000000002</v>
      </c>
      <c r="P322" s="50"/>
      <c r="Q322" s="50">
        <f t="shared" si="140"/>
        <v>1477.5</v>
      </c>
      <c r="R322" s="50">
        <f t="shared" si="141"/>
        <v>1502.5</v>
      </c>
      <c r="S322" s="50">
        <f t="shared" si="142"/>
        <v>3822.5</v>
      </c>
      <c r="T322" s="50">
        <f t="shared" si="143"/>
        <v>23497.5</v>
      </c>
      <c r="U322" s="53" t="s">
        <v>50</v>
      </c>
    </row>
    <row r="323" spans="1:21" s="54" customFormat="1" x14ac:dyDescent="0.25">
      <c r="A323" s="46">
        <v>317</v>
      </c>
      <c r="B323" s="47"/>
      <c r="C323" s="47" t="s">
        <v>964</v>
      </c>
      <c r="D323" s="47" t="s">
        <v>1045</v>
      </c>
      <c r="E323" s="47" t="s">
        <v>173</v>
      </c>
      <c r="F323" s="47" t="s">
        <v>158</v>
      </c>
      <c r="G323" s="55" t="s">
        <v>1055</v>
      </c>
      <c r="H323" s="49">
        <v>25000</v>
      </c>
      <c r="I323" s="56">
        <v>0</v>
      </c>
      <c r="J323" s="50">
        <v>25</v>
      </c>
      <c r="K323" s="51">
        <v>717.5</v>
      </c>
      <c r="L323" s="52">
        <f t="shared" si="137"/>
        <v>1774.9999999999998</v>
      </c>
      <c r="M323" s="52">
        <f t="shared" si="138"/>
        <v>275</v>
      </c>
      <c r="N323" s="51">
        <v>760</v>
      </c>
      <c r="O323" s="50">
        <f t="shared" si="139"/>
        <v>1772.5000000000002</v>
      </c>
      <c r="P323" s="50"/>
      <c r="Q323" s="50">
        <f t="shared" si="140"/>
        <v>1477.5</v>
      </c>
      <c r="R323" s="50">
        <f t="shared" si="141"/>
        <v>1502.5</v>
      </c>
      <c r="S323" s="50">
        <f t="shared" si="142"/>
        <v>3822.5</v>
      </c>
      <c r="T323" s="50">
        <f t="shared" si="143"/>
        <v>23497.5</v>
      </c>
      <c r="U323" s="53" t="s">
        <v>50</v>
      </c>
    </row>
    <row r="324" spans="1:21" s="54" customFormat="1" x14ac:dyDescent="0.25">
      <c r="A324" s="46">
        <v>318</v>
      </c>
      <c r="B324" s="47"/>
      <c r="C324" s="47" t="s">
        <v>967</v>
      </c>
      <c r="D324" s="47" t="s">
        <v>1044</v>
      </c>
      <c r="E324" s="47" t="s">
        <v>970</v>
      </c>
      <c r="F324" s="47" t="s">
        <v>201</v>
      </c>
      <c r="G324" s="55" t="s">
        <v>1055</v>
      </c>
      <c r="H324" s="49">
        <v>50000</v>
      </c>
      <c r="I324" s="49">
        <v>1651.48</v>
      </c>
      <c r="J324" s="50">
        <v>25</v>
      </c>
      <c r="K324" s="51">
        <v>1435</v>
      </c>
      <c r="L324" s="52">
        <f t="shared" si="137"/>
        <v>3549.9999999999995</v>
      </c>
      <c r="M324" s="52">
        <f t="shared" si="138"/>
        <v>550</v>
      </c>
      <c r="N324" s="51">
        <v>1520</v>
      </c>
      <c r="O324" s="50">
        <f t="shared" si="139"/>
        <v>3545.0000000000005</v>
      </c>
      <c r="P324" s="50"/>
      <c r="Q324" s="50">
        <f t="shared" si="140"/>
        <v>2955</v>
      </c>
      <c r="R324" s="50">
        <f t="shared" si="141"/>
        <v>4631.4799999999996</v>
      </c>
      <c r="S324" s="50">
        <f t="shared" si="142"/>
        <v>7645</v>
      </c>
      <c r="T324" s="50">
        <f t="shared" si="143"/>
        <v>45368.520000000004</v>
      </c>
      <c r="U324" s="53" t="s">
        <v>50</v>
      </c>
    </row>
    <row r="325" spans="1:21" s="54" customFormat="1" x14ac:dyDescent="0.25">
      <c r="A325" s="46">
        <v>319</v>
      </c>
      <c r="B325" s="47"/>
      <c r="C325" s="47" t="s">
        <v>969</v>
      </c>
      <c r="D325" s="47" t="s">
        <v>1044</v>
      </c>
      <c r="E325" s="47" t="s">
        <v>970</v>
      </c>
      <c r="F325" s="47" t="s">
        <v>188</v>
      </c>
      <c r="G325" s="55" t="s">
        <v>1055</v>
      </c>
      <c r="H325" s="49">
        <v>40000</v>
      </c>
      <c r="I325" s="56">
        <v>442.65</v>
      </c>
      <c r="J325" s="50">
        <v>25</v>
      </c>
      <c r="K325" s="51">
        <v>1148</v>
      </c>
      <c r="L325" s="52">
        <f t="shared" si="137"/>
        <v>2839.9999999999995</v>
      </c>
      <c r="M325" s="52">
        <f t="shared" si="138"/>
        <v>440.00000000000006</v>
      </c>
      <c r="N325" s="51">
        <v>1216</v>
      </c>
      <c r="O325" s="50">
        <f t="shared" si="139"/>
        <v>2836</v>
      </c>
      <c r="P325" s="50"/>
      <c r="Q325" s="50">
        <f t="shared" si="140"/>
        <v>2364</v>
      </c>
      <c r="R325" s="50">
        <f t="shared" si="141"/>
        <v>2831.65</v>
      </c>
      <c r="S325" s="50">
        <f t="shared" si="142"/>
        <v>6116</v>
      </c>
      <c r="T325" s="50">
        <f t="shared" si="143"/>
        <v>37168.35</v>
      </c>
      <c r="U325" s="53" t="s">
        <v>50</v>
      </c>
    </row>
    <row r="326" spans="1:21" s="83" customFormat="1" x14ac:dyDescent="0.25">
      <c r="A326" s="46">
        <v>320</v>
      </c>
      <c r="B326" s="47"/>
      <c r="C326" s="47" t="s">
        <v>1022</v>
      </c>
      <c r="D326" s="47" t="s">
        <v>1044</v>
      </c>
      <c r="E326" s="47" t="s">
        <v>970</v>
      </c>
      <c r="F326" s="47" t="s">
        <v>1023</v>
      </c>
      <c r="G326" s="55" t="s">
        <v>1055</v>
      </c>
      <c r="H326" s="49">
        <v>46000</v>
      </c>
      <c r="I326" s="51">
        <v>1086.94</v>
      </c>
      <c r="J326" s="50">
        <v>25</v>
      </c>
      <c r="K326" s="51">
        <v>1320.2</v>
      </c>
      <c r="L326" s="52">
        <f t="shared" si="137"/>
        <v>3265.9999999999995</v>
      </c>
      <c r="M326" s="52">
        <f t="shared" si="138"/>
        <v>506.00000000000006</v>
      </c>
      <c r="N326" s="51">
        <v>1398.4</v>
      </c>
      <c r="O326" s="50">
        <f t="shared" si="139"/>
        <v>3261.4</v>
      </c>
      <c r="P326" s="50"/>
      <c r="Q326" s="50">
        <f t="shared" si="140"/>
        <v>2718.6000000000004</v>
      </c>
      <c r="R326" s="50">
        <f t="shared" si="141"/>
        <v>3830.5400000000004</v>
      </c>
      <c r="S326" s="50">
        <f t="shared" si="142"/>
        <v>7033.4</v>
      </c>
      <c r="T326" s="50">
        <f t="shared" si="143"/>
        <v>42169.46</v>
      </c>
      <c r="U326" s="53" t="s">
        <v>50</v>
      </c>
    </row>
    <row r="327" spans="1:21" s="54" customFormat="1" x14ac:dyDescent="0.25">
      <c r="A327" s="46">
        <v>321</v>
      </c>
      <c r="B327" s="47"/>
      <c r="C327" s="47" t="s">
        <v>968</v>
      </c>
      <c r="D327" s="47" t="s">
        <v>1044</v>
      </c>
      <c r="E327" s="47" t="s">
        <v>970</v>
      </c>
      <c r="F327" s="47" t="s">
        <v>42</v>
      </c>
      <c r="G327" s="55" t="s">
        <v>1054</v>
      </c>
      <c r="H327" s="49">
        <v>25000</v>
      </c>
      <c r="I327" s="56">
        <v>0</v>
      </c>
      <c r="J327" s="50">
        <v>25</v>
      </c>
      <c r="K327" s="51">
        <v>717.5</v>
      </c>
      <c r="L327" s="52">
        <f t="shared" si="137"/>
        <v>1774.9999999999998</v>
      </c>
      <c r="M327" s="52">
        <f t="shared" si="138"/>
        <v>275</v>
      </c>
      <c r="N327" s="51">
        <v>760</v>
      </c>
      <c r="O327" s="50">
        <f t="shared" si="139"/>
        <v>1772.5000000000002</v>
      </c>
      <c r="P327" s="50"/>
      <c r="Q327" s="50">
        <f t="shared" si="140"/>
        <v>1477.5</v>
      </c>
      <c r="R327" s="50">
        <f t="shared" si="141"/>
        <v>1502.5</v>
      </c>
      <c r="S327" s="50">
        <f t="shared" si="142"/>
        <v>3822.5</v>
      </c>
      <c r="T327" s="50">
        <f t="shared" si="143"/>
        <v>23497.5</v>
      </c>
      <c r="U327" s="53" t="s">
        <v>50</v>
      </c>
    </row>
    <row r="328" spans="1:21" s="54" customFormat="1" x14ac:dyDescent="0.25">
      <c r="A328" s="46">
        <v>322</v>
      </c>
      <c r="B328" s="47"/>
      <c r="C328" s="47" t="s">
        <v>473</v>
      </c>
      <c r="D328" s="47" t="s">
        <v>1045</v>
      </c>
      <c r="E328" s="57" t="s">
        <v>472</v>
      </c>
      <c r="F328" s="47" t="s">
        <v>455</v>
      </c>
      <c r="G328" s="55" t="s">
        <v>1055</v>
      </c>
      <c r="H328" s="49">
        <v>190000</v>
      </c>
      <c r="I328" s="65">
        <v>32808.61</v>
      </c>
      <c r="J328" s="50">
        <v>25</v>
      </c>
      <c r="K328" s="51">
        <v>5453</v>
      </c>
      <c r="L328" s="52">
        <f t="shared" si="137"/>
        <v>13489.999999999998</v>
      </c>
      <c r="M328" s="52">
        <f t="shared" si="138"/>
        <v>2090</v>
      </c>
      <c r="N328" s="51">
        <v>4943.8</v>
      </c>
      <c r="O328" s="50">
        <f t="shared" si="139"/>
        <v>13471</v>
      </c>
      <c r="P328" s="50"/>
      <c r="Q328" s="50">
        <f t="shared" si="140"/>
        <v>10396.799999999999</v>
      </c>
      <c r="R328" s="50">
        <f t="shared" si="141"/>
        <v>43230.41</v>
      </c>
      <c r="S328" s="50">
        <f t="shared" si="142"/>
        <v>29051</v>
      </c>
      <c r="T328" s="50">
        <f t="shared" si="143"/>
        <v>146769.59</v>
      </c>
      <c r="U328" s="53" t="s">
        <v>50</v>
      </c>
    </row>
    <row r="329" spans="1:21" s="54" customFormat="1" x14ac:dyDescent="0.25">
      <c r="A329" s="46">
        <v>323</v>
      </c>
      <c r="B329" s="47"/>
      <c r="C329" s="47" t="s">
        <v>476</v>
      </c>
      <c r="D329" s="47" t="s">
        <v>1045</v>
      </c>
      <c r="E329" s="57" t="s">
        <v>472</v>
      </c>
      <c r="F329" s="47" t="s">
        <v>951</v>
      </c>
      <c r="G329" s="55" t="s">
        <v>1055</v>
      </c>
      <c r="H329" s="49">
        <v>90000</v>
      </c>
      <c r="I329" s="65">
        <v>9753.1200000000008</v>
      </c>
      <c r="J329" s="50">
        <v>25</v>
      </c>
      <c r="K329" s="51">
        <v>2583</v>
      </c>
      <c r="L329" s="52">
        <f t="shared" si="137"/>
        <v>6389.9999999999991</v>
      </c>
      <c r="M329" s="52">
        <f t="shared" si="138"/>
        <v>990.00000000000011</v>
      </c>
      <c r="N329" s="51">
        <v>2736</v>
      </c>
      <c r="O329" s="50">
        <f t="shared" si="139"/>
        <v>6381</v>
      </c>
      <c r="P329" s="50"/>
      <c r="Q329" s="50">
        <f t="shared" si="140"/>
        <v>5319</v>
      </c>
      <c r="R329" s="50">
        <f t="shared" si="141"/>
        <v>15097.12</v>
      </c>
      <c r="S329" s="50">
        <f t="shared" si="142"/>
        <v>13761</v>
      </c>
      <c r="T329" s="50">
        <f t="shared" si="143"/>
        <v>74902.880000000005</v>
      </c>
      <c r="U329" s="53" t="s">
        <v>50</v>
      </c>
    </row>
    <row r="330" spans="1:21" s="54" customFormat="1" x14ac:dyDescent="0.25">
      <c r="A330" s="46">
        <v>324</v>
      </c>
      <c r="B330" s="47"/>
      <c r="C330" s="47" t="s">
        <v>478</v>
      </c>
      <c r="D330" s="47" t="s">
        <v>1045</v>
      </c>
      <c r="E330" s="57" t="s">
        <v>472</v>
      </c>
      <c r="F330" s="47" t="s">
        <v>952</v>
      </c>
      <c r="G330" s="55" t="s">
        <v>1055</v>
      </c>
      <c r="H330" s="49">
        <v>55000</v>
      </c>
      <c r="I330" s="51">
        <v>2357.16</v>
      </c>
      <c r="J330" s="50">
        <v>25</v>
      </c>
      <c r="K330" s="51">
        <v>1578.5</v>
      </c>
      <c r="L330" s="52">
        <f t="shared" si="137"/>
        <v>3904.9999999999995</v>
      </c>
      <c r="M330" s="52">
        <f t="shared" si="138"/>
        <v>605.00000000000011</v>
      </c>
      <c r="N330" s="51">
        <v>1672</v>
      </c>
      <c r="O330" s="50">
        <f t="shared" si="139"/>
        <v>3899.5000000000005</v>
      </c>
      <c r="P330" s="50"/>
      <c r="Q330" s="50">
        <f t="shared" si="140"/>
        <v>3250.5</v>
      </c>
      <c r="R330" s="50">
        <f t="shared" si="141"/>
        <v>5632.66</v>
      </c>
      <c r="S330" s="50">
        <f t="shared" si="142"/>
        <v>8409.5</v>
      </c>
      <c r="T330" s="50">
        <f t="shared" si="143"/>
        <v>49367.34</v>
      </c>
      <c r="U330" s="53" t="s">
        <v>50</v>
      </c>
    </row>
    <row r="331" spans="1:21" s="54" customFormat="1" x14ac:dyDescent="0.25">
      <c r="A331" s="46">
        <v>325</v>
      </c>
      <c r="B331" s="47"/>
      <c r="C331" s="47" t="s">
        <v>479</v>
      </c>
      <c r="D331" s="47" t="s">
        <v>1045</v>
      </c>
      <c r="E331" s="57" t="s">
        <v>472</v>
      </c>
      <c r="F331" s="47" t="s">
        <v>136</v>
      </c>
      <c r="G331" s="55" t="s">
        <v>1054</v>
      </c>
      <c r="H331" s="49">
        <v>22000</v>
      </c>
      <c r="I331" s="56">
        <v>0</v>
      </c>
      <c r="J331" s="50">
        <v>25</v>
      </c>
      <c r="K331" s="51">
        <v>631.4</v>
      </c>
      <c r="L331" s="52">
        <f t="shared" si="137"/>
        <v>1561.9999999999998</v>
      </c>
      <c r="M331" s="52">
        <f t="shared" si="138"/>
        <v>242.00000000000003</v>
      </c>
      <c r="N331" s="51">
        <v>668.8</v>
      </c>
      <c r="O331" s="50">
        <f t="shared" si="139"/>
        <v>1559.8000000000002</v>
      </c>
      <c r="P331" s="50"/>
      <c r="Q331" s="50">
        <f t="shared" si="140"/>
        <v>1300.1999999999998</v>
      </c>
      <c r="R331" s="50">
        <f t="shared" si="141"/>
        <v>1325.1999999999998</v>
      </c>
      <c r="S331" s="50">
        <f t="shared" si="142"/>
        <v>3363.8</v>
      </c>
      <c r="T331" s="50">
        <f t="shared" si="143"/>
        <v>20674.8</v>
      </c>
      <c r="U331" s="53" t="s">
        <v>50</v>
      </c>
    </row>
    <row r="332" spans="1:21" s="54" customFormat="1" x14ac:dyDescent="0.25">
      <c r="A332" s="46">
        <v>326</v>
      </c>
      <c r="B332" s="47"/>
      <c r="C332" s="47" t="s">
        <v>477</v>
      </c>
      <c r="D332" s="47" t="s">
        <v>1044</v>
      </c>
      <c r="E332" s="57" t="s">
        <v>472</v>
      </c>
      <c r="F332" s="47" t="s">
        <v>122</v>
      </c>
      <c r="G332" s="55" t="s">
        <v>1054</v>
      </c>
      <c r="H332" s="49">
        <v>45000</v>
      </c>
      <c r="I332" s="51">
        <v>1148.33</v>
      </c>
      <c r="J332" s="50">
        <v>25</v>
      </c>
      <c r="K332" s="51">
        <v>1291.5</v>
      </c>
      <c r="L332" s="52">
        <f t="shared" si="137"/>
        <v>3194.9999999999995</v>
      </c>
      <c r="M332" s="52">
        <f t="shared" si="138"/>
        <v>495.00000000000006</v>
      </c>
      <c r="N332" s="51">
        <v>1368</v>
      </c>
      <c r="O332" s="50">
        <f t="shared" si="139"/>
        <v>3190.5</v>
      </c>
      <c r="P332" s="50"/>
      <c r="Q332" s="50">
        <f t="shared" si="140"/>
        <v>2659.5</v>
      </c>
      <c r="R332" s="50">
        <f t="shared" si="141"/>
        <v>3832.83</v>
      </c>
      <c r="S332" s="50">
        <f t="shared" si="142"/>
        <v>6880.5</v>
      </c>
      <c r="T332" s="50">
        <f t="shared" si="143"/>
        <v>41167.17</v>
      </c>
      <c r="U332" s="53" t="s">
        <v>50</v>
      </c>
    </row>
    <row r="333" spans="1:21" s="54" customFormat="1" x14ac:dyDescent="0.25">
      <c r="A333" s="46">
        <v>327</v>
      </c>
      <c r="B333" s="47"/>
      <c r="C333" s="47" t="s">
        <v>211</v>
      </c>
      <c r="D333" s="47" t="s">
        <v>1044</v>
      </c>
      <c r="E333" s="47" t="s">
        <v>472</v>
      </c>
      <c r="F333" s="47" t="s">
        <v>122</v>
      </c>
      <c r="G333" s="55" t="s">
        <v>1055</v>
      </c>
      <c r="H333" s="49">
        <v>25000</v>
      </c>
      <c r="I333" s="56">
        <v>0</v>
      </c>
      <c r="J333" s="50">
        <v>25</v>
      </c>
      <c r="K333" s="51">
        <v>717.5</v>
      </c>
      <c r="L333" s="52">
        <f t="shared" si="137"/>
        <v>1774.9999999999998</v>
      </c>
      <c r="M333" s="52">
        <f t="shared" si="138"/>
        <v>275</v>
      </c>
      <c r="N333" s="51">
        <v>760</v>
      </c>
      <c r="O333" s="50">
        <f t="shared" si="139"/>
        <v>1772.5000000000002</v>
      </c>
      <c r="P333" s="50"/>
      <c r="Q333" s="50">
        <f t="shared" si="140"/>
        <v>1477.5</v>
      </c>
      <c r="R333" s="50">
        <f t="shared" si="141"/>
        <v>1502.5</v>
      </c>
      <c r="S333" s="50">
        <f t="shared" si="142"/>
        <v>3822.5</v>
      </c>
      <c r="T333" s="50">
        <f t="shared" si="143"/>
        <v>23497.5</v>
      </c>
      <c r="U333" s="53" t="s">
        <v>50</v>
      </c>
    </row>
    <row r="334" spans="1:21" s="54" customFormat="1" x14ac:dyDescent="0.25">
      <c r="A334" s="46">
        <v>328</v>
      </c>
      <c r="B334" s="47"/>
      <c r="C334" s="47" t="s">
        <v>994</v>
      </c>
      <c r="D334" s="47" t="s">
        <v>1045</v>
      </c>
      <c r="E334" s="57" t="s">
        <v>472</v>
      </c>
      <c r="F334" s="47" t="s">
        <v>223</v>
      </c>
      <c r="G334" s="55" t="s">
        <v>1054</v>
      </c>
      <c r="H334" s="49">
        <v>25000</v>
      </c>
      <c r="I334" s="56">
        <v>0</v>
      </c>
      <c r="J334" s="50">
        <v>25</v>
      </c>
      <c r="K334" s="51">
        <v>717.5</v>
      </c>
      <c r="L334" s="52">
        <f t="shared" si="137"/>
        <v>1774.9999999999998</v>
      </c>
      <c r="M334" s="52">
        <f t="shared" si="138"/>
        <v>275</v>
      </c>
      <c r="N334" s="51">
        <v>760</v>
      </c>
      <c r="O334" s="50">
        <f t="shared" si="139"/>
        <v>1772.5000000000002</v>
      </c>
      <c r="P334" s="50"/>
      <c r="Q334" s="50">
        <f t="shared" si="140"/>
        <v>1477.5</v>
      </c>
      <c r="R334" s="50">
        <f t="shared" si="141"/>
        <v>1502.5</v>
      </c>
      <c r="S334" s="50">
        <f t="shared" si="142"/>
        <v>3822.5</v>
      </c>
      <c r="T334" s="50">
        <f t="shared" si="143"/>
        <v>23497.5</v>
      </c>
      <c r="U334" s="53" t="s">
        <v>50</v>
      </c>
    </row>
    <row r="335" spans="1:21" s="54" customFormat="1" x14ac:dyDescent="0.25">
      <c r="A335" s="46">
        <v>329</v>
      </c>
      <c r="B335" s="47"/>
      <c r="C335" s="47" t="s">
        <v>474</v>
      </c>
      <c r="D335" s="47" t="s">
        <v>1044</v>
      </c>
      <c r="E335" s="57" t="s">
        <v>472</v>
      </c>
      <c r="F335" s="47" t="s">
        <v>42</v>
      </c>
      <c r="G335" s="55" t="s">
        <v>1055</v>
      </c>
      <c r="H335" s="49">
        <v>25000</v>
      </c>
      <c r="I335" s="56">
        <v>0</v>
      </c>
      <c r="J335" s="50">
        <v>25</v>
      </c>
      <c r="K335" s="51">
        <v>717.5</v>
      </c>
      <c r="L335" s="52">
        <f t="shared" si="137"/>
        <v>1774.9999999999998</v>
      </c>
      <c r="M335" s="52">
        <f t="shared" si="138"/>
        <v>275</v>
      </c>
      <c r="N335" s="51">
        <v>760</v>
      </c>
      <c r="O335" s="50">
        <f t="shared" si="139"/>
        <v>1772.5000000000002</v>
      </c>
      <c r="P335" s="50"/>
      <c r="Q335" s="50">
        <f t="shared" si="140"/>
        <v>1477.5</v>
      </c>
      <c r="R335" s="50">
        <f t="shared" si="141"/>
        <v>1502.5</v>
      </c>
      <c r="S335" s="50">
        <f t="shared" si="142"/>
        <v>3822.5</v>
      </c>
      <c r="T335" s="50">
        <f t="shared" si="143"/>
        <v>23497.5</v>
      </c>
      <c r="U335" s="53" t="s">
        <v>50</v>
      </c>
    </row>
    <row r="336" spans="1:21" s="54" customFormat="1" x14ac:dyDescent="0.25">
      <c r="A336" s="46">
        <v>330</v>
      </c>
      <c r="B336" s="47"/>
      <c r="C336" s="47" t="s">
        <v>1064</v>
      </c>
      <c r="D336" s="47" t="s">
        <v>1044</v>
      </c>
      <c r="E336" s="57"/>
      <c r="F336" s="47" t="s">
        <v>1065</v>
      </c>
      <c r="G336" s="55" t="s">
        <v>1054</v>
      </c>
      <c r="H336" s="49">
        <v>25000</v>
      </c>
      <c r="I336" s="56">
        <v>0</v>
      </c>
      <c r="J336" s="50">
        <v>25</v>
      </c>
      <c r="K336" s="51">
        <v>717.5</v>
      </c>
      <c r="L336" s="52">
        <f t="shared" si="137"/>
        <v>1774.9999999999998</v>
      </c>
      <c r="M336" s="52">
        <f t="shared" si="138"/>
        <v>275</v>
      </c>
      <c r="N336" s="51">
        <v>760</v>
      </c>
      <c r="O336" s="50">
        <f t="shared" si="139"/>
        <v>1772.5000000000002</v>
      </c>
      <c r="P336" s="50"/>
      <c r="Q336" s="50">
        <f t="shared" si="140"/>
        <v>1477.5</v>
      </c>
      <c r="R336" s="50">
        <f t="shared" si="141"/>
        <v>1502.5</v>
      </c>
      <c r="S336" s="50">
        <f t="shared" si="142"/>
        <v>3822.5</v>
      </c>
      <c r="T336" s="50">
        <f t="shared" si="143"/>
        <v>23497.5</v>
      </c>
      <c r="U336" s="53" t="s">
        <v>50</v>
      </c>
    </row>
    <row r="337" spans="1:21" s="54" customFormat="1" x14ac:dyDescent="0.25">
      <c r="A337" s="46">
        <v>331</v>
      </c>
      <c r="B337" s="47"/>
      <c r="C337" s="47" t="s">
        <v>480</v>
      </c>
      <c r="D337" s="47" t="s">
        <v>1045</v>
      </c>
      <c r="E337" s="57" t="s">
        <v>472</v>
      </c>
      <c r="F337" s="47" t="s">
        <v>77</v>
      </c>
      <c r="G337" s="55" t="s">
        <v>1054</v>
      </c>
      <c r="H337" s="49">
        <v>25000</v>
      </c>
      <c r="I337" s="56">
        <v>0</v>
      </c>
      <c r="J337" s="50">
        <v>25</v>
      </c>
      <c r="K337" s="51">
        <v>717.5</v>
      </c>
      <c r="L337" s="52">
        <f t="shared" si="137"/>
        <v>1774.9999999999998</v>
      </c>
      <c r="M337" s="52">
        <f t="shared" si="138"/>
        <v>275</v>
      </c>
      <c r="N337" s="51">
        <v>760</v>
      </c>
      <c r="O337" s="50">
        <f t="shared" si="139"/>
        <v>1772.5000000000002</v>
      </c>
      <c r="P337" s="50"/>
      <c r="Q337" s="50">
        <f t="shared" si="140"/>
        <v>1477.5</v>
      </c>
      <c r="R337" s="50">
        <f t="shared" si="141"/>
        <v>1502.5</v>
      </c>
      <c r="S337" s="50">
        <f t="shared" si="142"/>
        <v>3822.5</v>
      </c>
      <c r="T337" s="50">
        <f t="shared" si="143"/>
        <v>23497.5</v>
      </c>
      <c r="U337" s="53" t="s">
        <v>50</v>
      </c>
    </row>
    <row r="338" spans="1:21" s="54" customFormat="1" x14ac:dyDescent="0.25">
      <c r="A338" s="46">
        <v>332</v>
      </c>
      <c r="B338" s="47"/>
      <c r="C338" s="57" t="s">
        <v>982</v>
      </c>
      <c r="D338" s="57" t="s">
        <v>1045</v>
      </c>
      <c r="E338" s="57" t="s">
        <v>472</v>
      </c>
      <c r="F338" s="47" t="s">
        <v>77</v>
      </c>
      <c r="G338" s="55" t="s">
        <v>1054</v>
      </c>
      <c r="H338" s="49">
        <v>25000</v>
      </c>
      <c r="I338" s="56">
        <v>0</v>
      </c>
      <c r="J338" s="50">
        <v>25</v>
      </c>
      <c r="K338" s="51">
        <v>717.5</v>
      </c>
      <c r="L338" s="52">
        <f t="shared" si="137"/>
        <v>1774.9999999999998</v>
      </c>
      <c r="M338" s="52">
        <f t="shared" si="138"/>
        <v>275</v>
      </c>
      <c r="N338" s="51">
        <v>760</v>
      </c>
      <c r="O338" s="50">
        <f t="shared" si="139"/>
        <v>1772.5000000000002</v>
      </c>
      <c r="P338" s="50"/>
      <c r="Q338" s="50">
        <f t="shared" si="140"/>
        <v>1477.5</v>
      </c>
      <c r="R338" s="50">
        <f t="shared" si="141"/>
        <v>1502.5</v>
      </c>
      <c r="S338" s="50">
        <f t="shared" si="142"/>
        <v>3822.5</v>
      </c>
      <c r="T338" s="50">
        <f t="shared" si="143"/>
        <v>23497.5</v>
      </c>
      <c r="U338" s="53" t="s">
        <v>50</v>
      </c>
    </row>
    <row r="339" spans="1:21" s="54" customFormat="1" x14ac:dyDescent="0.25">
      <c r="A339" s="46">
        <v>333</v>
      </c>
      <c r="B339" s="47"/>
      <c r="C339" s="57" t="s">
        <v>986</v>
      </c>
      <c r="D339" s="57" t="s">
        <v>1045</v>
      </c>
      <c r="E339" s="57" t="s">
        <v>472</v>
      </c>
      <c r="F339" s="47" t="s">
        <v>77</v>
      </c>
      <c r="G339" s="55" t="s">
        <v>1054</v>
      </c>
      <c r="H339" s="49">
        <v>25000</v>
      </c>
      <c r="I339" s="56">
        <v>0</v>
      </c>
      <c r="J339" s="50">
        <v>25</v>
      </c>
      <c r="K339" s="51">
        <v>717.5</v>
      </c>
      <c r="L339" s="52">
        <f t="shared" si="137"/>
        <v>1774.9999999999998</v>
      </c>
      <c r="M339" s="52">
        <f t="shared" si="138"/>
        <v>275</v>
      </c>
      <c r="N339" s="51">
        <v>760</v>
      </c>
      <c r="O339" s="50">
        <f t="shared" si="139"/>
        <v>1772.5000000000002</v>
      </c>
      <c r="P339" s="50"/>
      <c r="Q339" s="50">
        <f t="shared" si="140"/>
        <v>1477.5</v>
      </c>
      <c r="R339" s="50">
        <f t="shared" si="141"/>
        <v>1502.5</v>
      </c>
      <c r="S339" s="50">
        <f t="shared" si="142"/>
        <v>3822.5</v>
      </c>
      <c r="T339" s="50">
        <f t="shared" si="143"/>
        <v>23497.5</v>
      </c>
      <c r="U339" s="53" t="s">
        <v>50</v>
      </c>
    </row>
    <row r="340" spans="1:21" s="54" customFormat="1" x14ac:dyDescent="0.25">
      <c r="A340" s="46">
        <v>334</v>
      </c>
      <c r="B340" s="47"/>
      <c r="C340" s="57" t="s">
        <v>1058</v>
      </c>
      <c r="D340" s="47" t="s">
        <v>1044</v>
      </c>
      <c r="E340" s="57" t="s">
        <v>472</v>
      </c>
      <c r="F340" s="47" t="s">
        <v>77</v>
      </c>
      <c r="G340" s="55" t="s">
        <v>1054</v>
      </c>
      <c r="H340" s="49">
        <v>41000</v>
      </c>
      <c r="I340" s="56">
        <v>381.27</v>
      </c>
      <c r="J340" s="50">
        <v>25</v>
      </c>
      <c r="K340" s="51">
        <v>1176.7</v>
      </c>
      <c r="L340" s="52">
        <f t="shared" si="137"/>
        <v>2910.9999999999995</v>
      </c>
      <c r="M340" s="52">
        <f t="shared" si="138"/>
        <v>451.00000000000006</v>
      </c>
      <c r="N340" s="51">
        <v>1246.4000000000001</v>
      </c>
      <c r="O340" s="50">
        <f t="shared" si="139"/>
        <v>2906.9</v>
      </c>
      <c r="P340" s="50"/>
      <c r="Q340" s="50">
        <f t="shared" si="140"/>
        <v>2423.1000000000004</v>
      </c>
      <c r="R340" s="50">
        <f t="shared" si="141"/>
        <v>2829.37</v>
      </c>
      <c r="S340" s="50">
        <f t="shared" si="142"/>
        <v>6268.9</v>
      </c>
      <c r="T340" s="50">
        <f t="shared" si="143"/>
        <v>38170.629999999997</v>
      </c>
      <c r="U340" s="53" t="s">
        <v>50</v>
      </c>
    </row>
    <row r="341" spans="1:21" s="54" customFormat="1" x14ac:dyDescent="0.25">
      <c r="A341" s="46">
        <v>335</v>
      </c>
      <c r="B341" s="47"/>
      <c r="C341" s="47" t="s">
        <v>475</v>
      </c>
      <c r="D341" s="57" t="s">
        <v>1044</v>
      </c>
      <c r="E341" s="57" t="s">
        <v>472</v>
      </c>
      <c r="F341" s="47" t="s">
        <v>71</v>
      </c>
      <c r="G341" s="55" t="s">
        <v>1054</v>
      </c>
      <c r="H341" s="49">
        <v>25000</v>
      </c>
      <c r="I341" s="56">
        <v>0</v>
      </c>
      <c r="J341" s="50">
        <v>25</v>
      </c>
      <c r="K341" s="51">
        <v>717.5</v>
      </c>
      <c r="L341" s="52">
        <f t="shared" si="137"/>
        <v>1774.9999999999998</v>
      </c>
      <c r="M341" s="52">
        <f t="shared" si="138"/>
        <v>275</v>
      </c>
      <c r="N341" s="51">
        <v>760</v>
      </c>
      <c r="O341" s="50">
        <f t="shared" si="139"/>
        <v>1772.5000000000002</v>
      </c>
      <c r="P341" s="50"/>
      <c r="Q341" s="50">
        <f t="shared" si="140"/>
        <v>1477.5</v>
      </c>
      <c r="R341" s="50">
        <f t="shared" si="141"/>
        <v>1502.5</v>
      </c>
      <c r="S341" s="50">
        <f t="shared" si="142"/>
        <v>3822.5</v>
      </c>
      <c r="T341" s="50">
        <f t="shared" si="143"/>
        <v>23497.5</v>
      </c>
      <c r="U341" s="53" t="s">
        <v>50</v>
      </c>
    </row>
    <row r="342" spans="1:21" s="54" customFormat="1" x14ac:dyDescent="0.25">
      <c r="A342" s="46">
        <v>336</v>
      </c>
      <c r="B342" s="47"/>
      <c r="C342" s="47" t="s">
        <v>1087</v>
      </c>
      <c r="D342" s="57" t="s">
        <v>1044</v>
      </c>
      <c r="E342" s="57" t="s">
        <v>900</v>
      </c>
      <c r="F342" s="47" t="s">
        <v>137</v>
      </c>
      <c r="G342" s="55" t="s">
        <v>1055</v>
      </c>
      <c r="H342" s="49">
        <v>26250</v>
      </c>
      <c r="I342" s="56"/>
      <c r="J342" s="50">
        <v>25</v>
      </c>
      <c r="K342" s="51">
        <v>753.38</v>
      </c>
      <c r="L342" s="52">
        <f t="shared" si="137"/>
        <v>1863.7499999999998</v>
      </c>
      <c r="M342" s="52">
        <f t="shared" si="138"/>
        <v>288.75000000000006</v>
      </c>
      <c r="N342" s="51">
        <v>798</v>
      </c>
      <c r="O342" s="50">
        <f t="shared" si="139"/>
        <v>1861.1250000000002</v>
      </c>
      <c r="P342" s="50"/>
      <c r="Q342" s="50">
        <f t="shared" si="140"/>
        <v>1551.38</v>
      </c>
      <c r="R342" s="50"/>
      <c r="S342" s="50">
        <f t="shared" si="142"/>
        <v>4013.625</v>
      </c>
      <c r="T342" s="50"/>
      <c r="U342" s="53"/>
    </row>
    <row r="343" spans="1:21" s="54" customFormat="1" x14ac:dyDescent="0.25">
      <c r="A343" s="46">
        <v>337</v>
      </c>
      <c r="B343" s="47"/>
      <c r="C343" s="47" t="s">
        <v>905</v>
      </c>
      <c r="D343" s="57" t="s">
        <v>1045</v>
      </c>
      <c r="E343" s="57" t="s">
        <v>900</v>
      </c>
      <c r="F343" s="47" t="s">
        <v>157</v>
      </c>
      <c r="G343" s="55" t="s">
        <v>1055</v>
      </c>
      <c r="H343" s="49">
        <v>155000</v>
      </c>
      <c r="I343" s="49">
        <v>24705.21</v>
      </c>
      <c r="J343" s="50">
        <v>25</v>
      </c>
      <c r="K343" s="51">
        <v>4448.5</v>
      </c>
      <c r="L343" s="52">
        <f t="shared" si="137"/>
        <v>11004.999999999998</v>
      </c>
      <c r="M343" s="52">
        <f t="shared" si="138"/>
        <v>1705.0000000000002</v>
      </c>
      <c r="N343" s="51">
        <v>4712</v>
      </c>
      <c r="O343" s="50">
        <f t="shared" si="139"/>
        <v>10989.5</v>
      </c>
      <c r="P343" s="50"/>
      <c r="Q343" s="50">
        <f t="shared" si="140"/>
        <v>9160.5</v>
      </c>
      <c r="R343" s="50">
        <f t="shared" si="141"/>
        <v>33890.71</v>
      </c>
      <c r="S343" s="50">
        <f t="shared" si="142"/>
        <v>23699.5</v>
      </c>
      <c r="T343" s="50">
        <f t="shared" si="143"/>
        <v>121109.29000000001</v>
      </c>
      <c r="U343" s="53" t="s">
        <v>50</v>
      </c>
    </row>
    <row r="344" spans="1:21" s="54" customFormat="1" x14ac:dyDescent="0.25">
      <c r="A344" s="46">
        <v>338</v>
      </c>
      <c r="B344" s="47"/>
      <c r="C344" s="47" t="s">
        <v>901</v>
      </c>
      <c r="D344" s="57" t="s">
        <v>1044</v>
      </c>
      <c r="E344" s="57" t="s">
        <v>900</v>
      </c>
      <c r="F344" s="47" t="s">
        <v>111</v>
      </c>
      <c r="G344" s="55" t="s">
        <v>1055</v>
      </c>
      <c r="H344" s="49">
        <v>50000</v>
      </c>
      <c r="I344" s="49">
        <v>1651.48</v>
      </c>
      <c r="J344" s="50">
        <v>25</v>
      </c>
      <c r="K344" s="51">
        <v>1435</v>
      </c>
      <c r="L344" s="52">
        <f t="shared" si="137"/>
        <v>3549.9999999999995</v>
      </c>
      <c r="M344" s="52">
        <f t="shared" si="138"/>
        <v>550</v>
      </c>
      <c r="N344" s="51">
        <v>1520</v>
      </c>
      <c r="O344" s="50">
        <f t="shared" si="139"/>
        <v>3545.0000000000005</v>
      </c>
      <c r="P344" s="50"/>
      <c r="Q344" s="50">
        <f t="shared" si="140"/>
        <v>2955</v>
      </c>
      <c r="R344" s="50">
        <f t="shared" si="141"/>
        <v>4631.4799999999996</v>
      </c>
      <c r="S344" s="50">
        <f t="shared" si="142"/>
        <v>7645</v>
      </c>
      <c r="T344" s="50">
        <f t="shared" si="143"/>
        <v>45368.520000000004</v>
      </c>
      <c r="U344" s="53" t="s">
        <v>50</v>
      </c>
    </row>
    <row r="345" spans="1:21" s="54" customFormat="1" x14ac:dyDescent="0.25">
      <c r="A345" s="46">
        <v>339</v>
      </c>
      <c r="B345" s="47"/>
      <c r="C345" s="47" t="s">
        <v>903</v>
      </c>
      <c r="D345" s="57" t="s">
        <v>1045</v>
      </c>
      <c r="E345" s="57" t="s">
        <v>900</v>
      </c>
      <c r="F345" s="47" t="s">
        <v>954</v>
      </c>
      <c r="G345" s="55" t="s">
        <v>1055</v>
      </c>
      <c r="H345" s="49">
        <v>85000</v>
      </c>
      <c r="I345" s="49">
        <v>8576.99</v>
      </c>
      <c r="J345" s="50">
        <v>25</v>
      </c>
      <c r="K345" s="51">
        <v>2439.5</v>
      </c>
      <c r="L345" s="52">
        <f t="shared" si="137"/>
        <v>6034.9999999999991</v>
      </c>
      <c r="M345" s="52">
        <f t="shared" si="138"/>
        <v>935.00000000000011</v>
      </c>
      <c r="N345" s="51">
        <v>2584</v>
      </c>
      <c r="O345" s="50">
        <f t="shared" si="139"/>
        <v>6026.5</v>
      </c>
      <c r="P345" s="50"/>
      <c r="Q345" s="50">
        <f t="shared" si="140"/>
        <v>5023.5</v>
      </c>
      <c r="R345" s="50">
        <f t="shared" si="141"/>
        <v>13625.49</v>
      </c>
      <c r="S345" s="50">
        <f t="shared" si="142"/>
        <v>12996.5</v>
      </c>
      <c r="T345" s="50">
        <f t="shared" si="143"/>
        <v>71374.509999999995</v>
      </c>
      <c r="U345" s="53" t="s">
        <v>50</v>
      </c>
    </row>
    <row r="346" spans="1:21" s="54" customFormat="1" x14ac:dyDescent="0.25">
      <c r="A346" s="46">
        <v>340</v>
      </c>
      <c r="B346" s="47"/>
      <c r="C346" s="47" t="s">
        <v>904</v>
      </c>
      <c r="D346" s="57" t="s">
        <v>1044</v>
      </c>
      <c r="E346" s="57" t="s">
        <v>900</v>
      </c>
      <c r="F346" s="47" t="s">
        <v>954</v>
      </c>
      <c r="G346" s="55" t="s">
        <v>1055</v>
      </c>
      <c r="H346" s="49">
        <v>85000</v>
      </c>
      <c r="I346" s="49">
        <v>8576.99</v>
      </c>
      <c r="J346" s="50">
        <v>25</v>
      </c>
      <c r="K346" s="51">
        <v>2439.5</v>
      </c>
      <c r="L346" s="52">
        <f t="shared" ref="L346" si="144">+H346*7.1%</f>
        <v>6034.9999999999991</v>
      </c>
      <c r="M346" s="52">
        <f t="shared" ref="M346" si="145">+H346*1.1%</f>
        <v>935.00000000000011</v>
      </c>
      <c r="N346" s="51">
        <v>2584</v>
      </c>
      <c r="O346" s="50">
        <f t="shared" si="139"/>
        <v>6026.5</v>
      </c>
      <c r="P346" s="50"/>
      <c r="Q346" s="50">
        <f t="shared" si="140"/>
        <v>5023.5</v>
      </c>
      <c r="R346" s="50">
        <f t="shared" si="141"/>
        <v>13625.49</v>
      </c>
      <c r="S346" s="50">
        <f t="shared" si="142"/>
        <v>12996.5</v>
      </c>
      <c r="T346" s="50">
        <f t="shared" si="143"/>
        <v>71374.509999999995</v>
      </c>
      <c r="U346" s="53" t="s">
        <v>50</v>
      </c>
    </row>
    <row r="347" spans="1:21" s="54" customFormat="1" x14ac:dyDescent="0.25">
      <c r="A347" s="46">
        <v>341</v>
      </c>
      <c r="B347" s="47"/>
      <c r="C347" s="47" t="s">
        <v>902</v>
      </c>
      <c r="D347" s="57" t="s">
        <v>1044</v>
      </c>
      <c r="E347" s="57" t="s">
        <v>900</v>
      </c>
      <c r="F347" s="47" t="s">
        <v>137</v>
      </c>
      <c r="G347" s="55" t="s">
        <v>1055</v>
      </c>
      <c r="H347" s="49">
        <v>30450</v>
      </c>
      <c r="I347" s="56">
        <v>0</v>
      </c>
      <c r="J347" s="50">
        <v>25</v>
      </c>
      <c r="K347" s="51">
        <v>873.92</v>
      </c>
      <c r="L347" s="52">
        <f t="shared" si="137"/>
        <v>2161.9499999999998</v>
      </c>
      <c r="M347" s="52">
        <f t="shared" si="138"/>
        <v>334.95000000000005</v>
      </c>
      <c r="N347" s="51">
        <v>925.68</v>
      </c>
      <c r="O347" s="50">
        <f t="shared" si="139"/>
        <v>2158.9050000000002</v>
      </c>
      <c r="P347" s="50"/>
      <c r="Q347" s="50">
        <f t="shared" si="140"/>
        <v>1799.6</v>
      </c>
      <c r="R347" s="50">
        <f t="shared" si="141"/>
        <v>1824.6</v>
      </c>
      <c r="S347" s="50">
        <f t="shared" si="142"/>
        <v>4655.8050000000003</v>
      </c>
      <c r="T347" s="50">
        <f t="shared" si="143"/>
        <v>28625.4</v>
      </c>
      <c r="U347" s="53" t="s">
        <v>50</v>
      </c>
    </row>
    <row r="348" spans="1:21" s="54" customFormat="1" x14ac:dyDescent="0.25">
      <c r="A348" s="46">
        <v>342</v>
      </c>
      <c r="B348" s="47"/>
      <c r="C348" s="47" t="s">
        <v>482</v>
      </c>
      <c r="D348" s="57" t="s">
        <v>1045</v>
      </c>
      <c r="E348" s="57" t="s">
        <v>481</v>
      </c>
      <c r="F348" s="47" t="s">
        <v>189</v>
      </c>
      <c r="G348" s="55" t="s">
        <v>1054</v>
      </c>
      <c r="H348" s="49">
        <v>33000</v>
      </c>
      <c r="I348" s="56">
        <v>0</v>
      </c>
      <c r="J348" s="50">
        <v>25</v>
      </c>
      <c r="K348" s="51">
        <v>947.1</v>
      </c>
      <c r="L348" s="52">
        <f t="shared" si="137"/>
        <v>2343</v>
      </c>
      <c r="M348" s="52">
        <f t="shared" si="138"/>
        <v>363.00000000000006</v>
      </c>
      <c r="N348" s="51">
        <v>1003.2</v>
      </c>
      <c r="O348" s="50">
        <f t="shared" si="139"/>
        <v>2339.7000000000003</v>
      </c>
      <c r="P348" s="50"/>
      <c r="Q348" s="50">
        <f t="shared" si="140"/>
        <v>1950.3000000000002</v>
      </c>
      <c r="R348" s="50">
        <f t="shared" si="141"/>
        <v>1975.3000000000002</v>
      </c>
      <c r="S348" s="50">
        <f t="shared" si="142"/>
        <v>5045.7000000000007</v>
      </c>
      <c r="T348" s="50">
        <f t="shared" si="143"/>
        <v>31024.7</v>
      </c>
      <c r="U348" s="53" t="s">
        <v>50</v>
      </c>
    </row>
    <row r="349" spans="1:21" s="54" customFormat="1" x14ac:dyDescent="0.25">
      <c r="A349" s="46">
        <v>343</v>
      </c>
      <c r="B349" s="47"/>
      <c r="C349" s="47" t="s">
        <v>483</v>
      </c>
      <c r="D349" s="57" t="s">
        <v>1045</v>
      </c>
      <c r="E349" s="57" t="s">
        <v>481</v>
      </c>
      <c r="F349" s="47" t="s">
        <v>136</v>
      </c>
      <c r="G349" s="55" t="s">
        <v>1055</v>
      </c>
      <c r="H349" s="49">
        <v>33000</v>
      </c>
      <c r="I349" s="56">
        <v>0</v>
      </c>
      <c r="J349" s="50">
        <v>25</v>
      </c>
      <c r="K349" s="51">
        <v>947.1</v>
      </c>
      <c r="L349" s="52">
        <f t="shared" si="137"/>
        <v>2343</v>
      </c>
      <c r="M349" s="52">
        <f t="shared" si="138"/>
        <v>363.00000000000006</v>
      </c>
      <c r="N349" s="51">
        <v>1003.2</v>
      </c>
      <c r="O349" s="50">
        <f t="shared" si="139"/>
        <v>2339.7000000000003</v>
      </c>
      <c r="P349" s="50"/>
      <c r="Q349" s="50">
        <f t="shared" si="140"/>
        <v>1950.3000000000002</v>
      </c>
      <c r="R349" s="50">
        <f t="shared" si="141"/>
        <v>1975.3000000000002</v>
      </c>
      <c r="S349" s="50">
        <f t="shared" si="142"/>
        <v>5045.7000000000007</v>
      </c>
      <c r="T349" s="50">
        <f t="shared" si="143"/>
        <v>31024.7</v>
      </c>
      <c r="U349" s="53" t="s">
        <v>50</v>
      </c>
    </row>
    <row r="350" spans="1:21" s="54" customFormat="1" x14ac:dyDescent="0.25">
      <c r="A350" s="46">
        <v>344</v>
      </c>
      <c r="B350" s="47"/>
      <c r="C350" s="47" t="s">
        <v>492</v>
      </c>
      <c r="D350" s="57" t="s">
        <v>1045</v>
      </c>
      <c r="E350" s="57" t="s">
        <v>484</v>
      </c>
      <c r="F350" s="47" t="s">
        <v>111</v>
      </c>
      <c r="G350" s="55" t="s">
        <v>1055</v>
      </c>
      <c r="H350" s="49">
        <v>40000</v>
      </c>
      <c r="I350" s="56">
        <v>442.65</v>
      </c>
      <c r="J350" s="50">
        <v>25</v>
      </c>
      <c r="K350" s="51">
        <v>1148</v>
      </c>
      <c r="L350" s="52">
        <f t="shared" si="137"/>
        <v>2839.9999999999995</v>
      </c>
      <c r="M350" s="52">
        <f t="shared" si="138"/>
        <v>440.00000000000006</v>
      </c>
      <c r="N350" s="51">
        <v>1216</v>
      </c>
      <c r="O350" s="50">
        <f t="shared" si="139"/>
        <v>2836</v>
      </c>
      <c r="P350" s="50"/>
      <c r="Q350" s="50">
        <f t="shared" si="140"/>
        <v>2364</v>
      </c>
      <c r="R350" s="50">
        <f t="shared" si="141"/>
        <v>2831.65</v>
      </c>
      <c r="S350" s="50">
        <f t="shared" si="142"/>
        <v>6116</v>
      </c>
      <c r="T350" s="50">
        <f t="shared" si="143"/>
        <v>37168.35</v>
      </c>
      <c r="U350" s="53" t="s">
        <v>50</v>
      </c>
    </row>
    <row r="351" spans="1:21" s="54" customFormat="1" x14ac:dyDescent="0.25">
      <c r="A351" s="46">
        <v>345</v>
      </c>
      <c r="B351" s="47"/>
      <c r="C351" s="47" t="s">
        <v>489</v>
      </c>
      <c r="D351" s="57" t="s">
        <v>1045</v>
      </c>
      <c r="E351" s="57" t="s">
        <v>484</v>
      </c>
      <c r="F351" s="47" t="s">
        <v>201</v>
      </c>
      <c r="G351" s="55" t="s">
        <v>1055</v>
      </c>
      <c r="H351" s="49">
        <v>30975</v>
      </c>
      <c r="I351" s="56">
        <v>0</v>
      </c>
      <c r="J351" s="50">
        <v>25</v>
      </c>
      <c r="K351" s="51">
        <v>888.98</v>
      </c>
      <c r="L351" s="52">
        <f t="shared" si="137"/>
        <v>2199.2249999999999</v>
      </c>
      <c r="M351" s="52">
        <f t="shared" si="138"/>
        <v>340.72500000000002</v>
      </c>
      <c r="N351" s="51">
        <v>941.64</v>
      </c>
      <c r="O351" s="50">
        <f t="shared" si="139"/>
        <v>2196.1275000000001</v>
      </c>
      <c r="P351" s="50"/>
      <c r="Q351" s="50">
        <f t="shared" si="140"/>
        <v>1830.62</v>
      </c>
      <c r="R351" s="50">
        <f t="shared" si="141"/>
        <v>1855.62</v>
      </c>
      <c r="S351" s="50">
        <f t="shared" si="142"/>
        <v>4736.0774999999994</v>
      </c>
      <c r="T351" s="50">
        <f t="shared" si="143"/>
        <v>29119.38</v>
      </c>
      <c r="U351" s="53" t="s">
        <v>50</v>
      </c>
    </row>
    <row r="352" spans="1:21" s="54" customFormat="1" x14ac:dyDescent="0.25">
      <c r="A352" s="46">
        <v>346</v>
      </c>
      <c r="B352" s="47"/>
      <c r="C352" s="47" t="s">
        <v>491</v>
      </c>
      <c r="D352" s="57" t="s">
        <v>1044</v>
      </c>
      <c r="E352" s="57" t="s">
        <v>484</v>
      </c>
      <c r="F352" s="47" t="s">
        <v>201</v>
      </c>
      <c r="G352" s="55" t="s">
        <v>1055</v>
      </c>
      <c r="H352" s="49">
        <v>30975</v>
      </c>
      <c r="I352" s="56">
        <v>0</v>
      </c>
      <c r="J352" s="50">
        <v>25</v>
      </c>
      <c r="K352" s="51">
        <v>888.98</v>
      </c>
      <c r="L352" s="52">
        <f t="shared" si="137"/>
        <v>2199.2249999999999</v>
      </c>
      <c r="M352" s="52">
        <f t="shared" si="138"/>
        <v>340.72500000000002</v>
      </c>
      <c r="N352" s="51">
        <v>941.64</v>
      </c>
      <c r="O352" s="50">
        <f t="shared" si="139"/>
        <v>2196.1275000000001</v>
      </c>
      <c r="P352" s="50"/>
      <c r="Q352" s="50">
        <f t="shared" si="140"/>
        <v>1830.62</v>
      </c>
      <c r="R352" s="50">
        <f t="shared" si="141"/>
        <v>1855.62</v>
      </c>
      <c r="S352" s="50">
        <f t="shared" si="142"/>
        <v>4736.0774999999994</v>
      </c>
      <c r="T352" s="50">
        <f t="shared" si="143"/>
        <v>29119.38</v>
      </c>
      <c r="U352" s="53" t="s">
        <v>50</v>
      </c>
    </row>
    <row r="353" spans="1:21" s="54" customFormat="1" x14ac:dyDescent="0.25">
      <c r="A353" s="46">
        <v>347</v>
      </c>
      <c r="B353" s="47"/>
      <c r="C353" s="47" t="s">
        <v>493</v>
      </c>
      <c r="D353" s="57" t="s">
        <v>1044</v>
      </c>
      <c r="E353" s="57" t="s">
        <v>484</v>
      </c>
      <c r="F353" s="47" t="s">
        <v>201</v>
      </c>
      <c r="G353" s="55" t="s">
        <v>1055</v>
      </c>
      <c r="H353" s="49">
        <v>30975</v>
      </c>
      <c r="I353" s="56">
        <v>0</v>
      </c>
      <c r="J353" s="50">
        <v>25</v>
      </c>
      <c r="K353" s="51">
        <v>888.98</v>
      </c>
      <c r="L353" s="52">
        <f t="shared" si="137"/>
        <v>2199.2249999999999</v>
      </c>
      <c r="M353" s="52">
        <f t="shared" si="138"/>
        <v>340.72500000000002</v>
      </c>
      <c r="N353" s="51">
        <v>941.64</v>
      </c>
      <c r="O353" s="50">
        <f t="shared" si="139"/>
        <v>2196.1275000000001</v>
      </c>
      <c r="P353" s="50"/>
      <c r="Q353" s="50">
        <f t="shared" si="140"/>
        <v>1830.62</v>
      </c>
      <c r="R353" s="50">
        <f t="shared" si="141"/>
        <v>1855.62</v>
      </c>
      <c r="S353" s="50">
        <f t="shared" si="142"/>
        <v>4736.0774999999994</v>
      </c>
      <c r="T353" s="50">
        <f t="shared" si="143"/>
        <v>29119.38</v>
      </c>
      <c r="U353" s="53" t="s">
        <v>50</v>
      </c>
    </row>
    <row r="354" spans="1:21" s="54" customFormat="1" x14ac:dyDescent="0.25">
      <c r="A354" s="46">
        <v>348</v>
      </c>
      <c r="B354" s="47"/>
      <c r="C354" s="47" t="s">
        <v>494</v>
      </c>
      <c r="D354" s="57" t="s">
        <v>1045</v>
      </c>
      <c r="E354" s="57" t="s">
        <v>484</v>
      </c>
      <c r="F354" s="47" t="s">
        <v>201</v>
      </c>
      <c r="G354" s="55" t="s">
        <v>1055</v>
      </c>
      <c r="H354" s="49">
        <v>30975</v>
      </c>
      <c r="I354" s="56">
        <v>0</v>
      </c>
      <c r="J354" s="50">
        <v>25</v>
      </c>
      <c r="K354" s="51">
        <v>888.98</v>
      </c>
      <c r="L354" s="52">
        <f t="shared" si="137"/>
        <v>2199.2249999999999</v>
      </c>
      <c r="M354" s="52">
        <f t="shared" si="138"/>
        <v>340.72500000000002</v>
      </c>
      <c r="N354" s="51">
        <v>941.64</v>
      </c>
      <c r="O354" s="50">
        <f t="shared" si="139"/>
        <v>2196.1275000000001</v>
      </c>
      <c r="P354" s="50"/>
      <c r="Q354" s="50">
        <f t="shared" si="140"/>
        <v>1830.62</v>
      </c>
      <c r="R354" s="50">
        <f t="shared" si="141"/>
        <v>1855.62</v>
      </c>
      <c r="S354" s="50">
        <f t="shared" si="142"/>
        <v>4736.0774999999994</v>
      </c>
      <c r="T354" s="50">
        <f t="shared" si="143"/>
        <v>29119.38</v>
      </c>
      <c r="U354" s="53" t="s">
        <v>50</v>
      </c>
    </row>
    <row r="355" spans="1:21" s="54" customFormat="1" x14ac:dyDescent="0.25">
      <c r="A355" s="46">
        <v>349</v>
      </c>
      <c r="B355" s="47"/>
      <c r="C355" s="47" t="s">
        <v>495</v>
      </c>
      <c r="D355" s="57" t="s">
        <v>1044</v>
      </c>
      <c r="E355" s="57" t="s">
        <v>484</v>
      </c>
      <c r="F355" s="47" t="s">
        <v>201</v>
      </c>
      <c r="G355" s="55" t="s">
        <v>1055</v>
      </c>
      <c r="H355" s="49">
        <v>30975</v>
      </c>
      <c r="I355" s="56">
        <v>0</v>
      </c>
      <c r="J355" s="50">
        <v>25</v>
      </c>
      <c r="K355" s="51">
        <v>888.98</v>
      </c>
      <c r="L355" s="52">
        <f t="shared" si="137"/>
        <v>2199.2249999999999</v>
      </c>
      <c r="M355" s="52">
        <f t="shared" si="138"/>
        <v>340.72500000000002</v>
      </c>
      <c r="N355" s="51">
        <v>941.64</v>
      </c>
      <c r="O355" s="50">
        <f t="shared" si="139"/>
        <v>2196.1275000000001</v>
      </c>
      <c r="P355" s="50"/>
      <c r="Q355" s="50">
        <f t="shared" si="140"/>
        <v>1830.62</v>
      </c>
      <c r="R355" s="50">
        <f t="shared" si="141"/>
        <v>1855.62</v>
      </c>
      <c r="S355" s="50">
        <f t="shared" si="142"/>
        <v>4736.0774999999994</v>
      </c>
      <c r="T355" s="50">
        <f t="shared" si="143"/>
        <v>29119.38</v>
      </c>
      <c r="U355" s="53" t="s">
        <v>50</v>
      </c>
    </row>
    <row r="356" spans="1:21" s="54" customFormat="1" x14ac:dyDescent="0.25">
      <c r="A356" s="46">
        <v>350</v>
      </c>
      <c r="B356" s="47"/>
      <c r="C356" s="47" t="s">
        <v>496</v>
      </c>
      <c r="D356" s="57" t="s">
        <v>1045</v>
      </c>
      <c r="E356" s="57" t="s">
        <v>484</v>
      </c>
      <c r="F356" s="47" t="s">
        <v>201</v>
      </c>
      <c r="G356" s="55" t="s">
        <v>1055</v>
      </c>
      <c r="H356" s="49">
        <v>30975</v>
      </c>
      <c r="I356" s="56">
        <v>0</v>
      </c>
      <c r="J356" s="50">
        <v>25</v>
      </c>
      <c r="K356" s="51">
        <v>888.98</v>
      </c>
      <c r="L356" s="52">
        <f t="shared" si="137"/>
        <v>2199.2249999999999</v>
      </c>
      <c r="M356" s="52">
        <f t="shared" si="138"/>
        <v>340.72500000000002</v>
      </c>
      <c r="N356" s="51">
        <v>941.64</v>
      </c>
      <c r="O356" s="50">
        <f t="shared" si="139"/>
        <v>2196.1275000000001</v>
      </c>
      <c r="P356" s="50"/>
      <c r="Q356" s="50">
        <f t="shared" si="140"/>
        <v>1830.62</v>
      </c>
      <c r="R356" s="50">
        <f t="shared" si="141"/>
        <v>1855.62</v>
      </c>
      <c r="S356" s="50">
        <f t="shared" si="142"/>
        <v>4736.0774999999994</v>
      </c>
      <c r="T356" s="50">
        <f t="shared" si="143"/>
        <v>29119.38</v>
      </c>
      <c r="U356" s="53" t="s">
        <v>50</v>
      </c>
    </row>
    <row r="357" spans="1:21" s="54" customFormat="1" x14ac:dyDescent="0.25">
      <c r="A357" s="46">
        <v>351</v>
      </c>
      <c r="B357" s="47"/>
      <c r="C357" s="47" t="s">
        <v>500</v>
      </c>
      <c r="D357" s="57" t="s">
        <v>1045</v>
      </c>
      <c r="E357" s="57" t="s">
        <v>484</v>
      </c>
      <c r="F357" s="47" t="s">
        <v>136</v>
      </c>
      <c r="G357" s="55" t="s">
        <v>1054</v>
      </c>
      <c r="H357" s="49">
        <v>27300</v>
      </c>
      <c r="I357" s="56">
        <v>0</v>
      </c>
      <c r="J357" s="50">
        <v>25</v>
      </c>
      <c r="K357" s="51">
        <v>783.51</v>
      </c>
      <c r="L357" s="52">
        <f t="shared" si="137"/>
        <v>1938.2999999999997</v>
      </c>
      <c r="M357" s="52">
        <f t="shared" si="138"/>
        <v>300.3</v>
      </c>
      <c r="N357" s="51">
        <v>829.92</v>
      </c>
      <c r="O357" s="50">
        <f t="shared" si="139"/>
        <v>1935.5700000000002</v>
      </c>
      <c r="P357" s="50"/>
      <c r="Q357" s="50">
        <f t="shared" si="140"/>
        <v>1613.4299999999998</v>
      </c>
      <c r="R357" s="50">
        <f t="shared" si="141"/>
        <v>1638.4299999999998</v>
      </c>
      <c r="S357" s="50">
        <f t="shared" si="142"/>
        <v>4174.17</v>
      </c>
      <c r="T357" s="50">
        <f t="shared" si="143"/>
        <v>25661.57</v>
      </c>
      <c r="U357" s="53" t="s">
        <v>50</v>
      </c>
    </row>
    <row r="358" spans="1:21" s="54" customFormat="1" x14ac:dyDescent="0.25">
      <c r="A358" s="46">
        <v>352</v>
      </c>
      <c r="B358" s="47"/>
      <c r="C358" s="47" t="s">
        <v>485</v>
      </c>
      <c r="D358" s="57" t="s">
        <v>1044</v>
      </c>
      <c r="E358" s="57" t="s">
        <v>484</v>
      </c>
      <c r="F358" s="47" t="s">
        <v>114</v>
      </c>
      <c r="G358" s="55" t="s">
        <v>1055</v>
      </c>
      <c r="H358" s="49">
        <v>31500</v>
      </c>
      <c r="I358" s="56">
        <v>0</v>
      </c>
      <c r="J358" s="50">
        <v>25</v>
      </c>
      <c r="K358" s="51">
        <v>904.05</v>
      </c>
      <c r="L358" s="52">
        <f t="shared" si="131"/>
        <v>2236.5</v>
      </c>
      <c r="M358" s="52">
        <f t="shared" si="132"/>
        <v>346.50000000000006</v>
      </c>
      <c r="N358" s="51">
        <v>957.6</v>
      </c>
      <c r="O358" s="50">
        <f t="shared" si="133"/>
        <v>2233.3500000000004</v>
      </c>
      <c r="P358" s="50"/>
      <c r="Q358" s="50">
        <f t="shared" si="134"/>
        <v>1861.65</v>
      </c>
      <c r="R358" s="50">
        <f t="shared" ref="R358:R363" si="146">+I358+J358+K358+N358+P358</f>
        <v>1886.65</v>
      </c>
      <c r="S358" s="50">
        <f t="shared" si="135"/>
        <v>4816.3500000000004</v>
      </c>
      <c r="T358" s="50">
        <f t="shared" si="136"/>
        <v>29613.35</v>
      </c>
      <c r="U358" s="53" t="s">
        <v>50</v>
      </c>
    </row>
    <row r="359" spans="1:21" s="54" customFormat="1" x14ac:dyDescent="0.25">
      <c r="A359" s="46">
        <v>353</v>
      </c>
      <c r="B359" s="47"/>
      <c r="C359" s="47" t="s">
        <v>486</v>
      </c>
      <c r="D359" s="57" t="s">
        <v>1044</v>
      </c>
      <c r="E359" s="57" t="s">
        <v>484</v>
      </c>
      <c r="F359" s="47" t="s">
        <v>114</v>
      </c>
      <c r="G359" s="55" t="s">
        <v>1055</v>
      </c>
      <c r="H359" s="49">
        <v>22050</v>
      </c>
      <c r="I359" s="56">
        <v>0</v>
      </c>
      <c r="J359" s="50">
        <v>25</v>
      </c>
      <c r="K359" s="51">
        <v>632.84</v>
      </c>
      <c r="L359" s="52">
        <f t="shared" si="131"/>
        <v>1565.55</v>
      </c>
      <c r="M359" s="52">
        <f t="shared" si="132"/>
        <v>242.55</v>
      </c>
      <c r="N359" s="51">
        <v>670.32</v>
      </c>
      <c r="O359" s="50">
        <f t="shared" si="133"/>
        <v>1563.345</v>
      </c>
      <c r="P359" s="50"/>
      <c r="Q359" s="50">
        <f t="shared" si="134"/>
        <v>1303.1600000000001</v>
      </c>
      <c r="R359" s="50">
        <f t="shared" si="146"/>
        <v>1328.16</v>
      </c>
      <c r="S359" s="50">
        <f t="shared" si="135"/>
        <v>3371.4449999999997</v>
      </c>
      <c r="T359" s="50">
        <f t="shared" si="136"/>
        <v>20721.84</v>
      </c>
      <c r="U359" s="53" t="s">
        <v>50</v>
      </c>
    </row>
    <row r="360" spans="1:21" s="54" customFormat="1" x14ac:dyDescent="0.25">
      <c r="A360" s="46">
        <v>354</v>
      </c>
      <c r="B360" s="47"/>
      <c r="C360" s="47" t="s">
        <v>501</v>
      </c>
      <c r="D360" s="57" t="s">
        <v>1044</v>
      </c>
      <c r="E360" s="57" t="s">
        <v>484</v>
      </c>
      <c r="F360" s="47" t="s">
        <v>137</v>
      </c>
      <c r="G360" s="55" t="s">
        <v>1054</v>
      </c>
      <c r="H360" s="49">
        <v>25000</v>
      </c>
      <c r="I360" s="56">
        <v>0</v>
      </c>
      <c r="J360" s="50">
        <v>25</v>
      </c>
      <c r="K360" s="51">
        <v>717.5</v>
      </c>
      <c r="L360" s="52">
        <f>+H360*7.1%</f>
        <v>1774.9999999999998</v>
      </c>
      <c r="M360" s="52">
        <f>+H360*1.1%</f>
        <v>275</v>
      </c>
      <c r="N360" s="51">
        <v>760</v>
      </c>
      <c r="O360" s="50">
        <f>+H360*7.09%</f>
        <v>1772.5000000000002</v>
      </c>
      <c r="P360" s="50"/>
      <c r="Q360" s="50">
        <f>+K360+N360</f>
        <v>1477.5</v>
      </c>
      <c r="R360" s="50">
        <f>+I360+J360+K360+N360+P360</f>
        <v>1502.5</v>
      </c>
      <c r="S360" s="50">
        <f>+L360+M360+O360</f>
        <v>3822.5</v>
      </c>
      <c r="T360" s="50">
        <f>+H360-R360</f>
        <v>23497.5</v>
      </c>
      <c r="U360" s="53" t="s">
        <v>50</v>
      </c>
    </row>
    <row r="361" spans="1:21" s="54" customFormat="1" x14ac:dyDescent="0.25">
      <c r="A361" s="46">
        <v>355</v>
      </c>
      <c r="B361" s="47"/>
      <c r="C361" s="47" t="s">
        <v>498</v>
      </c>
      <c r="D361" s="57" t="s">
        <v>1045</v>
      </c>
      <c r="E361" s="57" t="s">
        <v>484</v>
      </c>
      <c r="F361" s="47" t="s">
        <v>42</v>
      </c>
      <c r="G361" s="55" t="s">
        <v>1054</v>
      </c>
      <c r="H361" s="49">
        <v>25000</v>
      </c>
      <c r="I361" s="56">
        <v>0</v>
      </c>
      <c r="J361" s="50">
        <v>25</v>
      </c>
      <c r="K361" s="51">
        <v>717.5</v>
      </c>
      <c r="L361" s="52">
        <f>+H361*7.1%</f>
        <v>1774.9999999999998</v>
      </c>
      <c r="M361" s="52">
        <f>+H361*1.1%</f>
        <v>275</v>
      </c>
      <c r="N361" s="51">
        <v>760</v>
      </c>
      <c r="O361" s="50">
        <f>+H361*7.09%</f>
        <v>1772.5000000000002</v>
      </c>
      <c r="P361" s="50"/>
      <c r="Q361" s="50">
        <f>+K361+N361</f>
        <v>1477.5</v>
      </c>
      <c r="R361" s="50">
        <f>+I361+J361+K361+N361+P361</f>
        <v>1502.5</v>
      </c>
      <c r="S361" s="50">
        <f>+L361+M361+O361</f>
        <v>3822.5</v>
      </c>
      <c r="T361" s="50">
        <f>+H361-R361</f>
        <v>23497.5</v>
      </c>
      <c r="U361" s="53" t="s">
        <v>50</v>
      </c>
    </row>
    <row r="362" spans="1:21" s="54" customFormat="1" x14ac:dyDescent="0.25">
      <c r="A362" s="46">
        <v>356</v>
      </c>
      <c r="B362" s="47"/>
      <c r="C362" s="47" t="s">
        <v>1059</v>
      </c>
      <c r="D362" s="57" t="s">
        <v>1045</v>
      </c>
      <c r="E362" s="57" t="s">
        <v>484</v>
      </c>
      <c r="F362" s="47" t="s">
        <v>276</v>
      </c>
      <c r="G362" s="55" t="s">
        <v>1048</v>
      </c>
      <c r="H362" s="49">
        <v>16500</v>
      </c>
      <c r="I362" s="56">
        <v>0</v>
      </c>
      <c r="J362" s="50">
        <v>25</v>
      </c>
      <c r="K362" s="51">
        <v>473.55</v>
      </c>
      <c r="L362" s="52">
        <f t="shared" si="131"/>
        <v>1171.5</v>
      </c>
      <c r="M362" s="52">
        <f t="shared" si="132"/>
        <v>181.50000000000003</v>
      </c>
      <c r="N362" s="51">
        <v>501.6</v>
      </c>
      <c r="O362" s="50">
        <f t="shared" si="133"/>
        <v>1169.8500000000001</v>
      </c>
      <c r="P362" s="50"/>
      <c r="Q362" s="50">
        <f>+K362+N362</f>
        <v>975.15000000000009</v>
      </c>
      <c r="R362" s="50">
        <f>+I362+J362+K362+N362+P362</f>
        <v>1000.1500000000001</v>
      </c>
      <c r="S362" s="50">
        <f t="shared" si="135"/>
        <v>2522.8500000000004</v>
      </c>
      <c r="T362" s="50">
        <f>+H362-R362</f>
        <v>15499.85</v>
      </c>
      <c r="U362" s="53" t="s">
        <v>50</v>
      </c>
    </row>
    <row r="363" spans="1:21" s="54" customFormat="1" x14ac:dyDescent="0.25">
      <c r="A363" s="46">
        <v>357</v>
      </c>
      <c r="B363" s="47"/>
      <c r="C363" s="47" t="s">
        <v>487</v>
      </c>
      <c r="D363" s="57" t="s">
        <v>1045</v>
      </c>
      <c r="E363" s="57" t="s">
        <v>484</v>
      </c>
      <c r="F363" s="47" t="s">
        <v>73</v>
      </c>
      <c r="G363" s="55" t="s">
        <v>1055</v>
      </c>
      <c r="H363" s="49">
        <v>16500</v>
      </c>
      <c r="I363" s="56">
        <v>0</v>
      </c>
      <c r="J363" s="50">
        <v>25</v>
      </c>
      <c r="K363" s="51">
        <v>473.55</v>
      </c>
      <c r="L363" s="52">
        <f t="shared" si="131"/>
        <v>1171.5</v>
      </c>
      <c r="M363" s="52">
        <f t="shared" si="132"/>
        <v>181.50000000000003</v>
      </c>
      <c r="N363" s="51">
        <v>501.6</v>
      </c>
      <c r="O363" s="50">
        <f t="shared" si="133"/>
        <v>1169.8500000000001</v>
      </c>
      <c r="P363" s="50"/>
      <c r="Q363" s="50">
        <f t="shared" si="134"/>
        <v>975.15000000000009</v>
      </c>
      <c r="R363" s="50">
        <f t="shared" si="146"/>
        <v>1000.1500000000001</v>
      </c>
      <c r="S363" s="50">
        <f t="shared" si="135"/>
        <v>2522.8500000000004</v>
      </c>
      <c r="T363" s="50">
        <f t="shared" si="136"/>
        <v>15499.85</v>
      </c>
      <c r="U363" s="53" t="s">
        <v>50</v>
      </c>
    </row>
    <row r="364" spans="1:21" s="54" customFormat="1" x14ac:dyDescent="0.25">
      <c r="A364" s="46">
        <v>358</v>
      </c>
      <c r="B364" s="47"/>
      <c r="C364" s="47" t="s">
        <v>1000</v>
      </c>
      <c r="D364" s="57" t="s">
        <v>1045</v>
      </c>
      <c r="E364" s="57" t="s">
        <v>484</v>
      </c>
      <c r="F364" s="47" t="s">
        <v>276</v>
      </c>
      <c r="G364" s="55" t="s">
        <v>1048</v>
      </c>
      <c r="H364" s="49">
        <v>18000</v>
      </c>
      <c r="I364" s="56">
        <v>0</v>
      </c>
      <c r="J364" s="50">
        <v>25</v>
      </c>
      <c r="K364" s="51">
        <v>516.6</v>
      </c>
      <c r="L364" s="52">
        <f>+H364*7.1%</f>
        <v>1277.9999999999998</v>
      </c>
      <c r="M364" s="52">
        <f>+H364*1.1%</f>
        <v>198.00000000000003</v>
      </c>
      <c r="N364" s="52">
        <v>547.20000000000005</v>
      </c>
      <c r="O364" s="50">
        <f>+H364*7.09%</f>
        <v>1276.2</v>
      </c>
      <c r="P364" s="50"/>
      <c r="Q364" s="50">
        <f>+K364+N364</f>
        <v>1063.8000000000002</v>
      </c>
      <c r="R364" s="50">
        <f t="shared" ref="R364:R380" si="147">+I364+J364+K364+N364+P364</f>
        <v>1088.8000000000002</v>
      </c>
      <c r="S364" s="50">
        <f>+L364+M364+O364</f>
        <v>2752.2</v>
      </c>
      <c r="T364" s="50">
        <f>+H364-R364</f>
        <v>16911.2</v>
      </c>
      <c r="U364" s="53" t="s">
        <v>50</v>
      </c>
    </row>
    <row r="365" spans="1:21" s="54" customFormat="1" x14ac:dyDescent="0.25">
      <c r="A365" s="46">
        <v>359</v>
      </c>
      <c r="B365" s="47"/>
      <c r="C365" s="47" t="s">
        <v>907</v>
      </c>
      <c r="D365" s="57" t="s">
        <v>1044</v>
      </c>
      <c r="E365" s="57" t="s">
        <v>906</v>
      </c>
      <c r="F365" s="47" t="s">
        <v>42</v>
      </c>
      <c r="G365" s="55" t="s">
        <v>1054</v>
      </c>
      <c r="H365" s="49">
        <v>37000</v>
      </c>
      <c r="I365" s="56">
        <v>0</v>
      </c>
      <c r="J365" s="50">
        <v>25</v>
      </c>
      <c r="K365" s="51">
        <v>1061.9000000000001</v>
      </c>
      <c r="L365" s="52">
        <f t="shared" ref="L365:L366" si="148">+H365*7.1%</f>
        <v>2626.9999999999995</v>
      </c>
      <c r="M365" s="52">
        <f t="shared" ref="M365:M366" si="149">+H365*1.1%</f>
        <v>407.00000000000006</v>
      </c>
      <c r="N365" s="51">
        <v>1124.8</v>
      </c>
      <c r="O365" s="50">
        <f t="shared" ref="O365:O366" si="150">+H365*7.09%</f>
        <v>2623.3</v>
      </c>
      <c r="P365" s="50"/>
      <c r="Q365" s="50">
        <f t="shared" ref="Q365:Q366" si="151">+K365+N365</f>
        <v>2186.6999999999998</v>
      </c>
      <c r="R365" s="50">
        <f t="shared" si="147"/>
        <v>2211.6999999999998</v>
      </c>
      <c r="S365" s="50">
        <f t="shared" ref="S365:S366" si="152">+L365+M365+O365</f>
        <v>5657.2999999999993</v>
      </c>
      <c r="T365" s="50">
        <f t="shared" ref="T365:T366" si="153">+H365-R365</f>
        <v>34788.300000000003</v>
      </c>
      <c r="U365" s="53" t="s">
        <v>50</v>
      </c>
    </row>
    <row r="366" spans="1:21" s="54" customFormat="1" x14ac:dyDescent="0.25">
      <c r="A366" s="46">
        <v>360</v>
      </c>
      <c r="B366" s="47"/>
      <c r="C366" s="47" t="s">
        <v>908</v>
      </c>
      <c r="D366" s="57" t="s">
        <v>1045</v>
      </c>
      <c r="E366" s="57" t="s">
        <v>906</v>
      </c>
      <c r="F366" s="47" t="s">
        <v>157</v>
      </c>
      <c r="G366" s="55" t="s">
        <v>1055</v>
      </c>
      <c r="H366" s="49">
        <v>155000</v>
      </c>
      <c r="I366" s="49">
        <v>24030.15</v>
      </c>
      <c r="J366" s="50">
        <v>25</v>
      </c>
      <c r="K366" s="51">
        <v>4448.5</v>
      </c>
      <c r="L366" s="52">
        <f t="shared" si="148"/>
        <v>11004.999999999998</v>
      </c>
      <c r="M366" s="52">
        <f t="shared" si="149"/>
        <v>1705.0000000000002</v>
      </c>
      <c r="N366" s="51">
        <v>4712</v>
      </c>
      <c r="O366" s="50">
        <f t="shared" si="150"/>
        <v>10989.5</v>
      </c>
      <c r="P366" s="50"/>
      <c r="Q366" s="50">
        <f t="shared" si="151"/>
        <v>9160.5</v>
      </c>
      <c r="R366" s="50">
        <f t="shared" si="147"/>
        <v>33215.65</v>
      </c>
      <c r="S366" s="50">
        <f t="shared" si="152"/>
        <v>23699.5</v>
      </c>
      <c r="T366" s="50">
        <f t="shared" si="153"/>
        <v>121784.35</v>
      </c>
      <c r="U366" s="53" t="s">
        <v>50</v>
      </c>
    </row>
    <row r="367" spans="1:21" s="54" customFormat="1" x14ac:dyDescent="0.25">
      <c r="A367" s="46">
        <v>361</v>
      </c>
      <c r="B367" s="47"/>
      <c r="C367" s="47" t="s">
        <v>488</v>
      </c>
      <c r="D367" s="57" t="s">
        <v>1045</v>
      </c>
      <c r="E367" s="57" t="s">
        <v>906</v>
      </c>
      <c r="F367" s="47" t="s">
        <v>1001</v>
      </c>
      <c r="G367" s="55" t="s">
        <v>1055</v>
      </c>
      <c r="H367" s="49">
        <v>30975</v>
      </c>
      <c r="I367" s="56">
        <v>0</v>
      </c>
      <c r="J367" s="50">
        <v>25</v>
      </c>
      <c r="K367" s="51">
        <v>888.98</v>
      </c>
      <c r="L367" s="52">
        <f t="shared" ref="L367:L375" si="154">+H367*7.1%</f>
        <v>2199.2249999999999</v>
      </c>
      <c r="M367" s="52">
        <f t="shared" ref="M367:M375" si="155">+H367*1.1%</f>
        <v>340.72500000000002</v>
      </c>
      <c r="N367" s="51">
        <v>941.64</v>
      </c>
      <c r="O367" s="50">
        <f t="shared" ref="O367:O375" si="156">+H367*7.09%</f>
        <v>2196.1275000000001</v>
      </c>
      <c r="P367" s="50"/>
      <c r="Q367" s="50">
        <f t="shared" ref="Q367:Q375" si="157">+K367+N367</f>
        <v>1830.62</v>
      </c>
      <c r="R367" s="50">
        <f t="shared" si="147"/>
        <v>1855.62</v>
      </c>
      <c r="S367" s="50">
        <f t="shared" ref="S367:S375" si="158">+L367+M367+O367</f>
        <v>4736.0774999999994</v>
      </c>
      <c r="T367" s="50">
        <f t="shared" ref="T367:T375" si="159">+H367-R367</f>
        <v>29119.38</v>
      </c>
      <c r="U367" s="53" t="s">
        <v>50</v>
      </c>
    </row>
    <row r="368" spans="1:21" s="54" customFormat="1" x14ac:dyDescent="0.25">
      <c r="A368" s="46">
        <v>362</v>
      </c>
      <c r="B368" s="47"/>
      <c r="C368" s="47" t="s">
        <v>490</v>
      </c>
      <c r="D368" s="57" t="s">
        <v>1045</v>
      </c>
      <c r="E368" s="57" t="s">
        <v>906</v>
      </c>
      <c r="F368" s="47" t="s">
        <v>1001</v>
      </c>
      <c r="G368" s="55" t="s">
        <v>1055</v>
      </c>
      <c r="H368" s="49">
        <v>30975</v>
      </c>
      <c r="I368" s="56">
        <v>0</v>
      </c>
      <c r="J368" s="50">
        <v>25</v>
      </c>
      <c r="K368" s="51">
        <v>888.98</v>
      </c>
      <c r="L368" s="52">
        <f t="shared" si="154"/>
        <v>2199.2249999999999</v>
      </c>
      <c r="M368" s="52">
        <f t="shared" si="155"/>
        <v>340.72500000000002</v>
      </c>
      <c r="N368" s="51">
        <v>941.64</v>
      </c>
      <c r="O368" s="50">
        <f t="shared" si="156"/>
        <v>2196.1275000000001</v>
      </c>
      <c r="P368" s="50"/>
      <c r="Q368" s="50">
        <f t="shared" si="157"/>
        <v>1830.62</v>
      </c>
      <c r="R368" s="50">
        <f t="shared" si="147"/>
        <v>1855.62</v>
      </c>
      <c r="S368" s="50">
        <f t="shared" si="158"/>
        <v>4736.0774999999994</v>
      </c>
      <c r="T368" s="50">
        <f t="shared" si="159"/>
        <v>29119.38</v>
      </c>
      <c r="U368" s="53" t="s">
        <v>50</v>
      </c>
    </row>
    <row r="369" spans="1:21" s="54" customFormat="1" x14ac:dyDescent="0.25">
      <c r="A369" s="46">
        <v>363</v>
      </c>
      <c r="B369" s="47"/>
      <c r="C369" s="47" t="s">
        <v>497</v>
      </c>
      <c r="D369" s="57" t="s">
        <v>1044</v>
      </c>
      <c r="E369" s="57" t="s">
        <v>906</v>
      </c>
      <c r="F369" s="47" t="s">
        <v>1001</v>
      </c>
      <c r="G369" s="55" t="s">
        <v>1055</v>
      </c>
      <c r="H369" s="49">
        <v>30975</v>
      </c>
      <c r="I369" s="56">
        <v>0</v>
      </c>
      <c r="J369" s="50">
        <v>25</v>
      </c>
      <c r="K369" s="51">
        <v>888.98</v>
      </c>
      <c r="L369" s="52">
        <f t="shared" si="154"/>
        <v>2199.2249999999999</v>
      </c>
      <c r="M369" s="52">
        <f t="shared" si="155"/>
        <v>340.72500000000002</v>
      </c>
      <c r="N369" s="51">
        <v>941.64</v>
      </c>
      <c r="O369" s="50">
        <f t="shared" si="156"/>
        <v>2196.1275000000001</v>
      </c>
      <c r="P369" s="50"/>
      <c r="Q369" s="50">
        <f t="shared" si="157"/>
        <v>1830.62</v>
      </c>
      <c r="R369" s="50">
        <f t="shared" si="147"/>
        <v>1855.62</v>
      </c>
      <c r="S369" s="50">
        <f t="shared" si="158"/>
        <v>4736.0774999999994</v>
      </c>
      <c r="T369" s="50">
        <f t="shared" si="159"/>
        <v>29119.38</v>
      </c>
      <c r="U369" s="53" t="s">
        <v>50</v>
      </c>
    </row>
    <row r="370" spans="1:21" s="54" customFormat="1" x14ac:dyDescent="0.25">
      <c r="A370" s="46">
        <v>364</v>
      </c>
      <c r="B370" s="47"/>
      <c r="C370" s="47" t="s">
        <v>499</v>
      </c>
      <c r="D370" s="57" t="s">
        <v>1044</v>
      </c>
      <c r="E370" s="57" t="s">
        <v>906</v>
      </c>
      <c r="F370" s="47" t="s">
        <v>1001</v>
      </c>
      <c r="G370" s="55" t="s">
        <v>1055</v>
      </c>
      <c r="H370" s="49">
        <v>34000</v>
      </c>
      <c r="I370" s="56">
        <v>0</v>
      </c>
      <c r="J370" s="50">
        <v>25</v>
      </c>
      <c r="K370" s="51">
        <v>975.8</v>
      </c>
      <c r="L370" s="52">
        <f t="shared" si="154"/>
        <v>2414</v>
      </c>
      <c r="M370" s="52">
        <f t="shared" si="155"/>
        <v>374.00000000000006</v>
      </c>
      <c r="N370" s="51">
        <v>1033.5999999999999</v>
      </c>
      <c r="O370" s="50">
        <f t="shared" si="156"/>
        <v>2410.6000000000004</v>
      </c>
      <c r="P370" s="50"/>
      <c r="Q370" s="50">
        <f t="shared" si="157"/>
        <v>2009.3999999999999</v>
      </c>
      <c r="R370" s="50">
        <f t="shared" si="147"/>
        <v>2034.3999999999999</v>
      </c>
      <c r="S370" s="50">
        <f t="shared" si="158"/>
        <v>5198.6000000000004</v>
      </c>
      <c r="T370" s="50">
        <f t="shared" si="159"/>
        <v>31965.599999999999</v>
      </c>
      <c r="U370" s="53" t="s">
        <v>50</v>
      </c>
    </row>
    <row r="371" spans="1:21" s="54" customFormat="1" x14ac:dyDescent="0.25">
      <c r="A371" s="46">
        <v>365</v>
      </c>
      <c r="B371" s="47"/>
      <c r="C371" s="47" t="s">
        <v>1035</v>
      </c>
      <c r="D371" s="57" t="s">
        <v>1045</v>
      </c>
      <c r="E371" s="57" t="s">
        <v>906</v>
      </c>
      <c r="F371" s="47" t="s">
        <v>1001</v>
      </c>
      <c r="G371" s="55" t="s">
        <v>1055</v>
      </c>
      <c r="H371" s="49">
        <v>30975</v>
      </c>
      <c r="I371" s="56">
        <v>0</v>
      </c>
      <c r="J371" s="50">
        <v>25</v>
      </c>
      <c r="K371" s="51">
        <v>888.98</v>
      </c>
      <c r="L371" s="52">
        <f t="shared" si="154"/>
        <v>2199.2249999999999</v>
      </c>
      <c r="M371" s="52">
        <f t="shared" si="155"/>
        <v>340.72500000000002</v>
      </c>
      <c r="N371" s="51">
        <v>941.64</v>
      </c>
      <c r="O371" s="50">
        <f t="shared" si="156"/>
        <v>2196.1275000000001</v>
      </c>
      <c r="P371" s="50"/>
      <c r="Q371" s="50">
        <f t="shared" si="157"/>
        <v>1830.62</v>
      </c>
      <c r="R371" s="50">
        <f t="shared" si="147"/>
        <v>1855.62</v>
      </c>
      <c r="S371" s="50">
        <f t="shared" si="158"/>
        <v>4736.0774999999994</v>
      </c>
      <c r="T371" s="50">
        <f t="shared" si="159"/>
        <v>29119.38</v>
      </c>
      <c r="U371" s="53" t="s">
        <v>50</v>
      </c>
    </row>
    <row r="372" spans="1:21" s="54" customFormat="1" x14ac:dyDescent="0.25">
      <c r="A372" s="46">
        <v>366</v>
      </c>
      <c r="B372" s="47"/>
      <c r="C372" s="47" t="s">
        <v>509</v>
      </c>
      <c r="D372" s="57" t="s">
        <v>1044</v>
      </c>
      <c r="E372" s="57" t="s">
        <v>502</v>
      </c>
      <c r="F372" s="47" t="s">
        <v>135</v>
      </c>
      <c r="G372" s="55" t="s">
        <v>1055</v>
      </c>
      <c r="H372" s="49">
        <v>110000</v>
      </c>
      <c r="I372" s="65">
        <v>14457.62</v>
      </c>
      <c r="J372" s="50">
        <v>25</v>
      </c>
      <c r="K372" s="51">
        <v>3157</v>
      </c>
      <c r="L372" s="52">
        <f t="shared" si="154"/>
        <v>7809.9999999999991</v>
      </c>
      <c r="M372" s="52">
        <f t="shared" si="155"/>
        <v>1210.0000000000002</v>
      </c>
      <c r="N372" s="51">
        <v>3344</v>
      </c>
      <c r="O372" s="50">
        <f t="shared" si="156"/>
        <v>7799.0000000000009</v>
      </c>
      <c r="P372" s="50"/>
      <c r="Q372" s="50">
        <f t="shared" si="157"/>
        <v>6501</v>
      </c>
      <c r="R372" s="50">
        <f t="shared" si="147"/>
        <v>20983.620000000003</v>
      </c>
      <c r="S372" s="50">
        <f t="shared" si="158"/>
        <v>16819</v>
      </c>
      <c r="T372" s="50">
        <f t="shared" si="159"/>
        <v>89016.38</v>
      </c>
      <c r="U372" s="53" t="s">
        <v>50</v>
      </c>
    </row>
    <row r="373" spans="1:21" s="54" customFormat="1" x14ac:dyDescent="0.25">
      <c r="A373" s="46">
        <v>367</v>
      </c>
      <c r="B373" s="47"/>
      <c r="C373" s="47" t="s">
        <v>507</v>
      </c>
      <c r="D373" s="57" t="s">
        <v>1045</v>
      </c>
      <c r="E373" s="57" t="s">
        <v>502</v>
      </c>
      <c r="F373" s="47" t="s">
        <v>953</v>
      </c>
      <c r="G373" s="55" t="s">
        <v>1055</v>
      </c>
      <c r="H373" s="49">
        <v>40000</v>
      </c>
      <c r="I373" s="66">
        <v>37.61</v>
      </c>
      <c r="J373" s="50">
        <v>25</v>
      </c>
      <c r="K373" s="51">
        <v>1148</v>
      </c>
      <c r="L373" s="52">
        <f t="shared" si="154"/>
        <v>2839.9999999999995</v>
      </c>
      <c r="M373" s="52">
        <f t="shared" si="155"/>
        <v>440.00000000000006</v>
      </c>
      <c r="N373" s="51">
        <v>1216</v>
      </c>
      <c r="O373" s="50">
        <f t="shared" si="156"/>
        <v>2836</v>
      </c>
      <c r="P373" s="50"/>
      <c r="Q373" s="50">
        <f t="shared" si="157"/>
        <v>2364</v>
      </c>
      <c r="R373" s="50">
        <f t="shared" si="147"/>
        <v>2426.6099999999997</v>
      </c>
      <c r="S373" s="50">
        <f t="shared" si="158"/>
        <v>6116</v>
      </c>
      <c r="T373" s="50">
        <f t="shared" si="159"/>
        <v>37573.39</v>
      </c>
      <c r="U373" s="53" t="s">
        <v>50</v>
      </c>
    </row>
    <row r="374" spans="1:21" s="54" customFormat="1" x14ac:dyDescent="0.25">
      <c r="A374" s="46">
        <v>368</v>
      </c>
      <c r="B374" s="47"/>
      <c r="C374" s="47" t="s">
        <v>508</v>
      </c>
      <c r="D374" s="57" t="s">
        <v>1045</v>
      </c>
      <c r="E374" s="57" t="s">
        <v>502</v>
      </c>
      <c r="F374" s="47" t="s">
        <v>136</v>
      </c>
      <c r="G374" s="55" t="s">
        <v>1054</v>
      </c>
      <c r="H374" s="49">
        <v>27300</v>
      </c>
      <c r="I374" s="56">
        <v>0</v>
      </c>
      <c r="J374" s="50">
        <v>25</v>
      </c>
      <c r="K374" s="51">
        <v>783.51</v>
      </c>
      <c r="L374" s="52">
        <f t="shared" si="154"/>
        <v>1938.2999999999997</v>
      </c>
      <c r="M374" s="52">
        <f t="shared" si="155"/>
        <v>300.3</v>
      </c>
      <c r="N374" s="51">
        <v>829.92</v>
      </c>
      <c r="O374" s="50">
        <f t="shared" si="156"/>
        <v>1935.5700000000002</v>
      </c>
      <c r="P374" s="50"/>
      <c r="Q374" s="50">
        <f t="shared" si="157"/>
        <v>1613.4299999999998</v>
      </c>
      <c r="R374" s="50">
        <f t="shared" si="147"/>
        <v>1638.4299999999998</v>
      </c>
      <c r="S374" s="50">
        <f t="shared" si="158"/>
        <v>4174.17</v>
      </c>
      <c r="T374" s="50">
        <f t="shared" si="159"/>
        <v>25661.57</v>
      </c>
      <c r="U374" s="53" t="s">
        <v>50</v>
      </c>
    </row>
    <row r="375" spans="1:21" s="54" customFormat="1" x14ac:dyDescent="0.25">
      <c r="A375" s="46">
        <v>369</v>
      </c>
      <c r="B375" s="47"/>
      <c r="C375" s="47" t="s">
        <v>504</v>
      </c>
      <c r="D375" s="57" t="s">
        <v>1044</v>
      </c>
      <c r="E375" s="57" t="s">
        <v>502</v>
      </c>
      <c r="F375" s="47" t="s">
        <v>236</v>
      </c>
      <c r="G375" s="55" t="s">
        <v>1055</v>
      </c>
      <c r="H375" s="49">
        <v>35000</v>
      </c>
      <c r="I375" s="56">
        <v>0</v>
      </c>
      <c r="J375" s="50">
        <v>25</v>
      </c>
      <c r="K375" s="51">
        <v>1004.5</v>
      </c>
      <c r="L375" s="52">
        <f t="shared" si="154"/>
        <v>2485</v>
      </c>
      <c r="M375" s="52">
        <f t="shared" si="155"/>
        <v>385.00000000000006</v>
      </c>
      <c r="N375" s="51">
        <v>1064</v>
      </c>
      <c r="O375" s="50">
        <f t="shared" si="156"/>
        <v>2481.5</v>
      </c>
      <c r="P375" s="50"/>
      <c r="Q375" s="50">
        <f t="shared" si="157"/>
        <v>2068.5</v>
      </c>
      <c r="R375" s="50">
        <f t="shared" si="147"/>
        <v>2093.5</v>
      </c>
      <c r="S375" s="50">
        <f t="shared" si="158"/>
        <v>5351.5</v>
      </c>
      <c r="T375" s="50">
        <f t="shared" si="159"/>
        <v>32906.5</v>
      </c>
      <c r="U375" s="53" t="s">
        <v>50</v>
      </c>
    </row>
    <row r="376" spans="1:21" s="54" customFormat="1" x14ac:dyDescent="0.25">
      <c r="A376" s="46">
        <v>370</v>
      </c>
      <c r="B376" s="47"/>
      <c r="C376" s="47" t="s">
        <v>503</v>
      </c>
      <c r="D376" s="57" t="s">
        <v>1045</v>
      </c>
      <c r="E376" s="57" t="s">
        <v>502</v>
      </c>
      <c r="F376" s="47" t="s">
        <v>42</v>
      </c>
      <c r="G376" s="55" t="s">
        <v>1055</v>
      </c>
      <c r="H376" s="49">
        <v>29400</v>
      </c>
      <c r="I376" s="56">
        <v>0</v>
      </c>
      <c r="J376" s="50">
        <v>25</v>
      </c>
      <c r="K376" s="51">
        <v>843.78</v>
      </c>
      <c r="L376" s="52">
        <f t="shared" ref="L376:L380" si="160">+H376*7.1%</f>
        <v>2087.3999999999996</v>
      </c>
      <c r="M376" s="52">
        <f t="shared" ref="M376:M380" si="161">+H376*1.1%</f>
        <v>323.40000000000003</v>
      </c>
      <c r="N376" s="51">
        <v>893.76</v>
      </c>
      <c r="O376" s="50">
        <f t="shared" ref="O376:O380" si="162">+H376*7.09%</f>
        <v>2084.46</v>
      </c>
      <c r="P376" s="50"/>
      <c r="Q376" s="50">
        <f t="shared" ref="Q376:Q380" si="163">+K376+N376</f>
        <v>1737.54</v>
      </c>
      <c r="R376" s="50">
        <f t="shared" si="147"/>
        <v>1762.54</v>
      </c>
      <c r="S376" s="50">
        <f t="shared" ref="S376:S380" si="164">+L376+M376+O376</f>
        <v>4495.26</v>
      </c>
      <c r="T376" s="50">
        <f t="shared" ref="T376:T380" si="165">+H376-R376</f>
        <v>27637.46</v>
      </c>
      <c r="U376" s="53" t="s">
        <v>50</v>
      </c>
    </row>
    <row r="377" spans="1:21" s="54" customFormat="1" x14ac:dyDescent="0.25">
      <c r="A377" s="46">
        <v>371</v>
      </c>
      <c r="B377" s="47"/>
      <c r="C377" s="47" t="s">
        <v>505</v>
      </c>
      <c r="D377" s="57" t="s">
        <v>1045</v>
      </c>
      <c r="E377" s="57" t="s">
        <v>502</v>
      </c>
      <c r="F377" s="47" t="s">
        <v>42</v>
      </c>
      <c r="G377" s="55" t="s">
        <v>1055</v>
      </c>
      <c r="H377" s="49">
        <v>25000</v>
      </c>
      <c r="I377" s="56">
        <v>0</v>
      </c>
      <c r="J377" s="50">
        <v>25</v>
      </c>
      <c r="K377" s="51">
        <v>717.5</v>
      </c>
      <c r="L377" s="52">
        <f t="shared" si="160"/>
        <v>1774.9999999999998</v>
      </c>
      <c r="M377" s="52">
        <f t="shared" si="161"/>
        <v>275</v>
      </c>
      <c r="N377" s="51">
        <v>760</v>
      </c>
      <c r="O377" s="50">
        <f t="shared" si="162"/>
        <v>1772.5000000000002</v>
      </c>
      <c r="P377" s="50"/>
      <c r="Q377" s="50">
        <f t="shared" si="163"/>
        <v>1477.5</v>
      </c>
      <c r="R377" s="50">
        <f t="shared" si="147"/>
        <v>1502.5</v>
      </c>
      <c r="S377" s="50">
        <f t="shared" si="164"/>
        <v>3822.5</v>
      </c>
      <c r="T377" s="50">
        <f t="shared" si="165"/>
        <v>23497.5</v>
      </c>
      <c r="U377" s="53" t="s">
        <v>50</v>
      </c>
    </row>
    <row r="378" spans="1:21" s="54" customFormat="1" x14ac:dyDescent="0.25">
      <c r="A378" s="46">
        <v>372</v>
      </c>
      <c r="B378" s="47"/>
      <c r="C378" s="47" t="s">
        <v>506</v>
      </c>
      <c r="D378" s="57" t="s">
        <v>1044</v>
      </c>
      <c r="E378" s="57" t="s">
        <v>502</v>
      </c>
      <c r="F378" s="47" t="s">
        <v>42</v>
      </c>
      <c r="G378" s="55" t="s">
        <v>1055</v>
      </c>
      <c r="H378" s="49">
        <v>25000</v>
      </c>
      <c r="I378" s="56">
        <v>0</v>
      </c>
      <c r="J378" s="50">
        <v>25</v>
      </c>
      <c r="K378" s="51">
        <v>717.5</v>
      </c>
      <c r="L378" s="52">
        <f t="shared" si="160"/>
        <v>1774.9999999999998</v>
      </c>
      <c r="M378" s="52">
        <f t="shared" si="161"/>
        <v>275</v>
      </c>
      <c r="N378" s="51">
        <v>760</v>
      </c>
      <c r="O378" s="50">
        <f t="shared" si="162"/>
        <v>1772.5000000000002</v>
      </c>
      <c r="P378" s="50"/>
      <c r="Q378" s="50">
        <f t="shared" si="163"/>
        <v>1477.5</v>
      </c>
      <c r="R378" s="50">
        <f t="shared" si="147"/>
        <v>1502.5</v>
      </c>
      <c r="S378" s="50">
        <f t="shared" si="164"/>
        <v>3822.5</v>
      </c>
      <c r="T378" s="50">
        <f t="shared" si="165"/>
        <v>23497.5</v>
      </c>
      <c r="U378" s="53" t="s">
        <v>50</v>
      </c>
    </row>
    <row r="379" spans="1:21" s="54" customFormat="1" x14ac:dyDescent="0.25">
      <c r="A379" s="46">
        <v>373</v>
      </c>
      <c r="B379" s="47"/>
      <c r="C379" s="47" t="s">
        <v>510</v>
      </c>
      <c r="D379" s="57" t="s">
        <v>1044</v>
      </c>
      <c r="E379" s="57" t="s">
        <v>502</v>
      </c>
      <c r="F379" s="47" t="s">
        <v>77</v>
      </c>
      <c r="G379" s="55" t="s">
        <v>1054</v>
      </c>
      <c r="H379" s="49">
        <v>25000</v>
      </c>
      <c r="I379" s="56">
        <v>0</v>
      </c>
      <c r="J379" s="50">
        <v>25</v>
      </c>
      <c r="K379" s="51">
        <v>717.5</v>
      </c>
      <c r="L379" s="52">
        <f t="shared" si="160"/>
        <v>1774.9999999999998</v>
      </c>
      <c r="M379" s="52">
        <f t="shared" si="161"/>
        <v>275</v>
      </c>
      <c r="N379" s="51">
        <v>760</v>
      </c>
      <c r="O379" s="50">
        <f t="shared" si="162"/>
        <v>1772.5000000000002</v>
      </c>
      <c r="P379" s="50"/>
      <c r="Q379" s="50">
        <f t="shared" si="163"/>
        <v>1477.5</v>
      </c>
      <c r="R379" s="50">
        <f t="shared" si="147"/>
        <v>1502.5</v>
      </c>
      <c r="S379" s="50">
        <f t="shared" si="164"/>
        <v>3822.5</v>
      </c>
      <c r="T379" s="50">
        <f t="shared" si="165"/>
        <v>23497.5</v>
      </c>
      <c r="U379" s="53" t="s">
        <v>50</v>
      </c>
    </row>
    <row r="380" spans="1:21" s="54" customFormat="1" x14ac:dyDescent="0.25">
      <c r="A380" s="46">
        <v>374</v>
      </c>
      <c r="B380" s="47"/>
      <c r="C380" s="47" t="s">
        <v>511</v>
      </c>
      <c r="D380" s="57" t="s">
        <v>1044</v>
      </c>
      <c r="E380" s="57" t="s">
        <v>502</v>
      </c>
      <c r="F380" s="47" t="s">
        <v>77</v>
      </c>
      <c r="G380" s="55" t="s">
        <v>1054</v>
      </c>
      <c r="H380" s="49">
        <v>25000</v>
      </c>
      <c r="I380" s="56">
        <v>0</v>
      </c>
      <c r="J380" s="50">
        <v>25</v>
      </c>
      <c r="K380" s="51">
        <v>717.5</v>
      </c>
      <c r="L380" s="52">
        <f t="shared" si="160"/>
        <v>1774.9999999999998</v>
      </c>
      <c r="M380" s="52">
        <f t="shared" si="161"/>
        <v>275</v>
      </c>
      <c r="N380" s="51">
        <v>760</v>
      </c>
      <c r="O380" s="50">
        <f t="shared" si="162"/>
        <v>1772.5000000000002</v>
      </c>
      <c r="P380" s="50"/>
      <c r="Q380" s="50">
        <f t="shared" si="163"/>
        <v>1477.5</v>
      </c>
      <c r="R380" s="50">
        <f t="shared" si="147"/>
        <v>1502.5</v>
      </c>
      <c r="S380" s="50">
        <f t="shared" si="164"/>
        <v>3822.5</v>
      </c>
      <c r="T380" s="50">
        <f t="shared" si="165"/>
        <v>23497.5</v>
      </c>
      <c r="U380" s="53" t="s">
        <v>50</v>
      </c>
    </row>
    <row r="381" spans="1:21" s="54" customFormat="1" x14ac:dyDescent="0.25">
      <c r="A381" s="46">
        <v>375</v>
      </c>
      <c r="B381" s="47"/>
      <c r="C381" s="47" t="s">
        <v>714</v>
      </c>
      <c r="D381" s="47" t="s">
        <v>1045</v>
      </c>
      <c r="E381" s="57" t="s">
        <v>587</v>
      </c>
      <c r="F381" s="47" t="s">
        <v>954</v>
      </c>
      <c r="G381" s="55" t="s">
        <v>1055</v>
      </c>
      <c r="H381" s="49">
        <v>85000</v>
      </c>
      <c r="I381" s="65">
        <v>8576.99</v>
      </c>
      <c r="J381" s="50">
        <v>25</v>
      </c>
      <c r="K381" s="51">
        <v>2439.5</v>
      </c>
      <c r="L381" s="52">
        <f>+H381*7.1%</f>
        <v>6034.9999999999991</v>
      </c>
      <c r="M381" s="52">
        <f>+H381*1.1%</f>
        <v>935.00000000000011</v>
      </c>
      <c r="N381" s="51">
        <v>2584</v>
      </c>
      <c r="O381" s="50">
        <f>+H381*7.09%</f>
        <v>6026.5</v>
      </c>
      <c r="P381" s="50"/>
      <c r="Q381" s="50">
        <f>+K381+N381</f>
        <v>5023.5</v>
      </c>
      <c r="R381" s="50">
        <f>+I381+J381+K381+N381+P381</f>
        <v>13625.49</v>
      </c>
      <c r="S381" s="50">
        <f>+L381+M381+O381</f>
        <v>12996.5</v>
      </c>
      <c r="T381" s="50">
        <f>+H381-R381</f>
        <v>71374.509999999995</v>
      </c>
      <c r="U381" s="53" t="s">
        <v>50</v>
      </c>
    </row>
    <row r="382" spans="1:21" s="54" customFormat="1" x14ac:dyDescent="0.25">
      <c r="A382" s="46">
        <v>376</v>
      </c>
      <c r="B382" s="47"/>
      <c r="C382" s="47" t="s">
        <v>593</v>
      </c>
      <c r="D382" s="57" t="s">
        <v>1045</v>
      </c>
      <c r="E382" s="57" t="s">
        <v>587</v>
      </c>
      <c r="F382" s="47" t="s">
        <v>957</v>
      </c>
      <c r="G382" s="55" t="s">
        <v>1055</v>
      </c>
      <c r="H382" s="49">
        <v>52500</v>
      </c>
      <c r="I382" s="49">
        <v>2206.84</v>
      </c>
      <c r="J382" s="50">
        <v>25</v>
      </c>
      <c r="K382" s="51">
        <v>1506.75</v>
      </c>
      <c r="L382" s="52">
        <f t="shared" ref="L382:L385" si="166">+H382*7.1%</f>
        <v>3727.4999999999995</v>
      </c>
      <c r="M382" s="52">
        <f t="shared" ref="M382:M385" si="167">+H382*1.1%</f>
        <v>577.50000000000011</v>
      </c>
      <c r="N382" s="51">
        <v>1596</v>
      </c>
      <c r="O382" s="50">
        <f t="shared" ref="O382:O385" si="168">+H382*7.09%</f>
        <v>3722.2500000000005</v>
      </c>
      <c r="P382" s="50"/>
      <c r="Q382" s="50">
        <f t="shared" ref="Q382:Q385" si="169">+K382+N382</f>
        <v>3102.75</v>
      </c>
      <c r="R382" s="50">
        <f t="shared" ref="R382:R414" si="170">+I382+J382+K382+N382+P382</f>
        <v>5334.59</v>
      </c>
      <c r="S382" s="50">
        <f t="shared" ref="S382:S385" si="171">+L382+M382+O382</f>
        <v>8027.25</v>
      </c>
      <c r="T382" s="50">
        <f t="shared" ref="T382:T385" si="172">+H382-R382</f>
        <v>47165.41</v>
      </c>
      <c r="U382" s="53" t="s">
        <v>50</v>
      </c>
    </row>
    <row r="383" spans="1:21" s="54" customFormat="1" x14ac:dyDescent="0.25">
      <c r="A383" s="46">
        <v>377</v>
      </c>
      <c r="B383" s="47"/>
      <c r="C383" s="47" t="s">
        <v>596</v>
      </c>
      <c r="D383" s="57" t="s">
        <v>1044</v>
      </c>
      <c r="E383" s="57" t="s">
        <v>587</v>
      </c>
      <c r="F383" s="47" t="s">
        <v>957</v>
      </c>
      <c r="G383" s="55" t="s">
        <v>1055</v>
      </c>
      <c r="H383" s="49">
        <v>52500</v>
      </c>
      <c r="I383" s="49">
        <v>1801.8</v>
      </c>
      <c r="J383" s="50">
        <v>25</v>
      </c>
      <c r="K383" s="51">
        <v>1506.75</v>
      </c>
      <c r="L383" s="52">
        <f t="shared" si="166"/>
        <v>3727.4999999999995</v>
      </c>
      <c r="M383" s="52">
        <f t="shared" si="167"/>
        <v>577.50000000000011</v>
      </c>
      <c r="N383" s="51">
        <v>1596</v>
      </c>
      <c r="O383" s="50">
        <f t="shared" si="168"/>
        <v>3722.2500000000005</v>
      </c>
      <c r="P383" s="50"/>
      <c r="Q383" s="50">
        <f t="shared" si="169"/>
        <v>3102.75</v>
      </c>
      <c r="R383" s="50">
        <f t="shared" si="170"/>
        <v>4929.55</v>
      </c>
      <c r="S383" s="50">
        <f t="shared" si="171"/>
        <v>8027.25</v>
      </c>
      <c r="T383" s="50">
        <f t="shared" si="172"/>
        <v>47570.45</v>
      </c>
      <c r="U383" s="53" t="s">
        <v>50</v>
      </c>
    </row>
    <row r="384" spans="1:21" s="54" customFormat="1" x14ac:dyDescent="0.25">
      <c r="A384" s="46">
        <v>378</v>
      </c>
      <c r="B384" s="47"/>
      <c r="C384" s="47" t="s">
        <v>601</v>
      </c>
      <c r="D384" s="57" t="s">
        <v>1044</v>
      </c>
      <c r="E384" s="57" t="s">
        <v>587</v>
      </c>
      <c r="F384" s="47" t="s">
        <v>957</v>
      </c>
      <c r="G384" s="55" t="s">
        <v>1055</v>
      </c>
      <c r="H384" s="49">
        <v>52500</v>
      </c>
      <c r="I384" s="49">
        <v>2206.84</v>
      </c>
      <c r="J384" s="50">
        <v>25</v>
      </c>
      <c r="K384" s="51">
        <v>1506.75</v>
      </c>
      <c r="L384" s="52">
        <f t="shared" si="166"/>
        <v>3727.4999999999995</v>
      </c>
      <c r="M384" s="52">
        <f t="shared" si="167"/>
        <v>577.50000000000011</v>
      </c>
      <c r="N384" s="51">
        <v>1596</v>
      </c>
      <c r="O384" s="50">
        <f t="shared" si="168"/>
        <v>3722.2500000000005</v>
      </c>
      <c r="P384" s="50"/>
      <c r="Q384" s="50">
        <f t="shared" si="169"/>
        <v>3102.75</v>
      </c>
      <c r="R384" s="50">
        <f t="shared" si="170"/>
        <v>5334.59</v>
      </c>
      <c r="S384" s="50">
        <f t="shared" si="171"/>
        <v>8027.25</v>
      </c>
      <c r="T384" s="50">
        <f t="shared" si="172"/>
        <v>47165.41</v>
      </c>
      <c r="U384" s="53" t="s">
        <v>50</v>
      </c>
    </row>
    <row r="385" spans="1:21" s="54" customFormat="1" x14ac:dyDescent="0.25">
      <c r="A385" s="46">
        <v>379</v>
      </c>
      <c r="B385" s="47"/>
      <c r="C385" s="47" t="s">
        <v>609</v>
      </c>
      <c r="D385" s="57" t="s">
        <v>1044</v>
      </c>
      <c r="E385" s="57" t="s">
        <v>587</v>
      </c>
      <c r="F385" s="47" t="s">
        <v>957</v>
      </c>
      <c r="G385" s="55" t="s">
        <v>1055</v>
      </c>
      <c r="H385" s="49">
        <v>52500</v>
      </c>
      <c r="I385" s="49">
        <v>2004.32</v>
      </c>
      <c r="J385" s="50">
        <v>25</v>
      </c>
      <c r="K385" s="51">
        <v>1506.75</v>
      </c>
      <c r="L385" s="52">
        <f t="shared" si="166"/>
        <v>3727.4999999999995</v>
      </c>
      <c r="M385" s="52">
        <f t="shared" si="167"/>
        <v>577.50000000000011</v>
      </c>
      <c r="N385" s="51">
        <v>1596</v>
      </c>
      <c r="O385" s="50">
        <f t="shared" si="168"/>
        <v>3722.2500000000005</v>
      </c>
      <c r="P385" s="50"/>
      <c r="Q385" s="50">
        <f t="shared" si="169"/>
        <v>3102.75</v>
      </c>
      <c r="R385" s="50">
        <f t="shared" si="170"/>
        <v>5132.07</v>
      </c>
      <c r="S385" s="50">
        <f t="shared" si="171"/>
        <v>8027.25</v>
      </c>
      <c r="T385" s="50">
        <f t="shared" si="172"/>
        <v>47367.93</v>
      </c>
      <c r="U385" s="53" t="s">
        <v>50</v>
      </c>
    </row>
    <row r="386" spans="1:21" s="54" customFormat="1" x14ac:dyDescent="0.25">
      <c r="A386" s="46">
        <v>380</v>
      </c>
      <c r="B386" s="47"/>
      <c r="C386" s="47" t="s">
        <v>551</v>
      </c>
      <c r="D386" s="47" t="s">
        <v>1044</v>
      </c>
      <c r="E386" s="57" t="s">
        <v>587</v>
      </c>
      <c r="F386" s="47" t="s">
        <v>170</v>
      </c>
      <c r="G386" s="55" t="s">
        <v>1055</v>
      </c>
      <c r="H386" s="49">
        <v>50500</v>
      </c>
      <c r="I386" s="65">
        <v>1519.53</v>
      </c>
      <c r="J386" s="50">
        <v>25</v>
      </c>
      <c r="K386" s="51">
        <v>1449.35</v>
      </c>
      <c r="L386" s="52">
        <f>+H386*7.1%</f>
        <v>3585.4999999999995</v>
      </c>
      <c r="M386" s="52">
        <f>+H386*1.1%</f>
        <v>555.5</v>
      </c>
      <c r="N386" s="51">
        <v>1535.2</v>
      </c>
      <c r="O386" s="50">
        <f>+H386*7.09%</f>
        <v>3580.4500000000003</v>
      </c>
      <c r="P386" s="50"/>
      <c r="Q386" s="50">
        <f>+K386+N386</f>
        <v>2984.55</v>
      </c>
      <c r="R386" s="50">
        <f>+I386+J386+K386+N386+P386</f>
        <v>4529.08</v>
      </c>
      <c r="S386" s="50">
        <f>+L386+M386+O386</f>
        <v>7721.4500000000007</v>
      </c>
      <c r="T386" s="50">
        <f>+H386-R386</f>
        <v>45970.92</v>
      </c>
      <c r="U386" s="53" t="s">
        <v>50</v>
      </c>
    </row>
    <row r="387" spans="1:21" s="54" customFormat="1" x14ac:dyDescent="0.25">
      <c r="A387" s="46">
        <v>381</v>
      </c>
      <c r="B387" s="47"/>
      <c r="C387" s="47" t="s">
        <v>588</v>
      </c>
      <c r="D387" s="57" t="s">
        <v>1044</v>
      </c>
      <c r="E387" s="57" t="s">
        <v>587</v>
      </c>
      <c r="F387" s="47" t="s">
        <v>170</v>
      </c>
      <c r="G387" s="55" t="s">
        <v>1054</v>
      </c>
      <c r="H387" s="49">
        <v>50500</v>
      </c>
      <c r="I387" s="49">
        <v>1722.05</v>
      </c>
      <c r="J387" s="50">
        <v>25</v>
      </c>
      <c r="K387" s="51">
        <v>1449.35</v>
      </c>
      <c r="L387" s="52">
        <f t="shared" ref="L387" si="173">+H387*7.1%</f>
        <v>3585.4999999999995</v>
      </c>
      <c r="M387" s="52">
        <f t="shared" ref="M387" si="174">+H387*1.1%</f>
        <v>555.5</v>
      </c>
      <c r="N387" s="51">
        <v>1535.2</v>
      </c>
      <c r="O387" s="50">
        <f t="shared" ref="O387" si="175">+H387*7.09%</f>
        <v>3580.4500000000003</v>
      </c>
      <c r="P387" s="50"/>
      <c r="Q387" s="50">
        <f t="shared" ref="Q387" si="176">+K387+N387</f>
        <v>2984.55</v>
      </c>
      <c r="R387" s="50">
        <f t="shared" si="170"/>
        <v>4731.5999999999995</v>
      </c>
      <c r="S387" s="50">
        <f t="shared" ref="S387" si="177">+L387+M387+O387</f>
        <v>7721.4500000000007</v>
      </c>
      <c r="T387" s="50">
        <f t="shared" ref="T387" si="178">+H387-R387</f>
        <v>45768.4</v>
      </c>
      <c r="U387" s="53" t="s">
        <v>50</v>
      </c>
    </row>
    <row r="388" spans="1:21" s="54" customFormat="1" x14ac:dyDescent="0.25">
      <c r="A388" s="46">
        <v>382</v>
      </c>
      <c r="B388" s="47"/>
      <c r="C388" s="47" t="s">
        <v>589</v>
      </c>
      <c r="D388" s="57" t="s">
        <v>1045</v>
      </c>
      <c r="E388" s="57" t="s">
        <v>587</v>
      </c>
      <c r="F388" s="47" t="s">
        <v>170</v>
      </c>
      <c r="G388" s="55" t="s">
        <v>1055</v>
      </c>
      <c r="H388" s="49">
        <v>50500</v>
      </c>
      <c r="I388" s="49">
        <v>1722.05</v>
      </c>
      <c r="J388" s="50">
        <v>25</v>
      </c>
      <c r="K388" s="51">
        <v>1449.35</v>
      </c>
      <c r="L388" s="52">
        <f t="shared" ref="L388:L430" si="179">+H388*7.1%</f>
        <v>3585.4999999999995</v>
      </c>
      <c r="M388" s="52">
        <f t="shared" ref="M388:M430" si="180">+H388*1.1%</f>
        <v>555.5</v>
      </c>
      <c r="N388" s="51">
        <v>1535.2</v>
      </c>
      <c r="O388" s="50">
        <f t="shared" ref="O388:O430" si="181">+H388*7.09%</f>
        <v>3580.4500000000003</v>
      </c>
      <c r="P388" s="50"/>
      <c r="Q388" s="50">
        <f t="shared" ref="Q388:Q430" si="182">+K388+N388</f>
        <v>2984.55</v>
      </c>
      <c r="R388" s="50">
        <f t="shared" si="170"/>
        <v>4731.5999999999995</v>
      </c>
      <c r="S388" s="50">
        <f t="shared" ref="S388:S430" si="183">+L388+M388+O388</f>
        <v>7721.4500000000007</v>
      </c>
      <c r="T388" s="50">
        <f t="shared" ref="T388:T430" si="184">+H388-R388</f>
        <v>45768.4</v>
      </c>
      <c r="U388" s="53" t="s">
        <v>50</v>
      </c>
    </row>
    <row r="389" spans="1:21" s="54" customFormat="1" x14ac:dyDescent="0.25">
      <c r="A389" s="46">
        <v>383</v>
      </c>
      <c r="B389" s="47"/>
      <c r="C389" s="47" t="s">
        <v>590</v>
      </c>
      <c r="D389" s="57" t="s">
        <v>1044</v>
      </c>
      <c r="E389" s="57" t="s">
        <v>587</v>
      </c>
      <c r="F389" s="47" t="s">
        <v>170</v>
      </c>
      <c r="G389" s="55" t="s">
        <v>1055</v>
      </c>
      <c r="H389" s="49">
        <v>50500</v>
      </c>
      <c r="I389" s="49">
        <v>1924.57</v>
      </c>
      <c r="J389" s="50">
        <v>25</v>
      </c>
      <c r="K389" s="51">
        <v>1449.35</v>
      </c>
      <c r="L389" s="52">
        <f t="shared" si="179"/>
        <v>3585.4999999999995</v>
      </c>
      <c r="M389" s="52">
        <f t="shared" si="180"/>
        <v>555.5</v>
      </c>
      <c r="N389" s="51">
        <v>1535.2</v>
      </c>
      <c r="O389" s="50">
        <f t="shared" si="181"/>
        <v>3580.4500000000003</v>
      </c>
      <c r="P389" s="50"/>
      <c r="Q389" s="50">
        <f t="shared" si="182"/>
        <v>2984.55</v>
      </c>
      <c r="R389" s="50">
        <f t="shared" si="170"/>
        <v>4934.12</v>
      </c>
      <c r="S389" s="50">
        <f t="shared" si="183"/>
        <v>7721.4500000000007</v>
      </c>
      <c r="T389" s="50">
        <f t="shared" si="184"/>
        <v>45565.88</v>
      </c>
      <c r="U389" s="53" t="s">
        <v>50</v>
      </c>
    </row>
    <row r="390" spans="1:21" s="54" customFormat="1" x14ac:dyDescent="0.25">
      <c r="A390" s="46">
        <v>384</v>
      </c>
      <c r="B390" s="47"/>
      <c r="C390" s="47" t="s">
        <v>591</v>
      </c>
      <c r="D390" s="57" t="s">
        <v>1045</v>
      </c>
      <c r="E390" s="57" t="s">
        <v>587</v>
      </c>
      <c r="F390" s="47" t="s">
        <v>170</v>
      </c>
      <c r="G390" s="55" t="s">
        <v>1055</v>
      </c>
      <c r="H390" s="49">
        <v>50500</v>
      </c>
      <c r="I390" s="49">
        <v>1924.57</v>
      </c>
      <c r="J390" s="50">
        <v>25</v>
      </c>
      <c r="K390" s="51">
        <v>1449.35</v>
      </c>
      <c r="L390" s="52">
        <f t="shared" si="179"/>
        <v>3585.4999999999995</v>
      </c>
      <c r="M390" s="52">
        <f t="shared" si="180"/>
        <v>555.5</v>
      </c>
      <c r="N390" s="51">
        <v>1535.2</v>
      </c>
      <c r="O390" s="50">
        <f t="shared" si="181"/>
        <v>3580.4500000000003</v>
      </c>
      <c r="P390" s="50"/>
      <c r="Q390" s="50">
        <f t="shared" si="182"/>
        <v>2984.55</v>
      </c>
      <c r="R390" s="50">
        <f t="shared" si="170"/>
        <v>4934.12</v>
      </c>
      <c r="S390" s="50">
        <f t="shared" si="183"/>
        <v>7721.4500000000007</v>
      </c>
      <c r="T390" s="50">
        <f t="shared" si="184"/>
        <v>45565.88</v>
      </c>
      <c r="U390" s="53" t="s">
        <v>50</v>
      </c>
    </row>
    <row r="391" spans="1:21" s="54" customFormat="1" x14ac:dyDescent="0.25">
      <c r="A391" s="46">
        <v>385</v>
      </c>
      <c r="B391" s="47"/>
      <c r="C391" s="47" t="s">
        <v>592</v>
      </c>
      <c r="D391" s="57" t="s">
        <v>1044</v>
      </c>
      <c r="E391" s="57" t="s">
        <v>587</v>
      </c>
      <c r="F391" s="47" t="s">
        <v>170</v>
      </c>
      <c r="G391" s="55" t="s">
        <v>1055</v>
      </c>
      <c r="H391" s="49">
        <v>50500</v>
      </c>
      <c r="I391" s="49">
        <v>1924.57</v>
      </c>
      <c r="J391" s="50">
        <v>25</v>
      </c>
      <c r="K391" s="51">
        <v>1449.35</v>
      </c>
      <c r="L391" s="52">
        <f t="shared" si="179"/>
        <v>3585.4999999999995</v>
      </c>
      <c r="M391" s="52">
        <f t="shared" si="180"/>
        <v>555.5</v>
      </c>
      <c r="N391" s="51">
        <v>1535.2</v>
      </c>
      <c r="O391" s="50">
        <f t="shared" si="181"/>
        <v>3580.4500000000003</v>
      </c>
      <c r="P391" s="50"/>
      <c r="Q391" s="50">
        <f t="shared" si="182"/>
        <v>2984.55</v>
      </c>
      <c r="R391" s="50">
        <f t="shared" si="170"/>
        <v>4934.12</v>
      </c>
      <c r="S391" s="50">
        <f t="shared" si="183"/>
        <v>7721.4500000000007</v>
      </c>
      <c r="T391" s="50">
        <f t="shared" si="184"/>
        <v>45565.88</v>
      </c>
      <c r="U391" s="53" t="s">
        <v>50</v>
      </c>
    </row>
    <row r="392" spans="1:21" s="54" customFormat="1" x14ac:dyDescent="0.25">
      <c r="A392" s="46">
        <v>386</v>
      </c>
      <c r="B392" s="47"/>
      <c r="C392" s="47" t="s">
        <v>594</v>
      </c>
      <c r="D392" s="57" t="s">
        <v>1044</v>
      </c>
      <c r="E392" s="57" t="s">
        <v>587</v>
      </c>
      <c r="F392" s="47" t="s">
        <v>170</v>
      </c>
      <c r="G392" s="55" t="s">
        <v>1055</v>
      </c>
      <c r="H392" s="49">
        <v>50500</v>
      </c>
      <c r="I392" s="49">
        <v>1924.57</v>
      </c>
      <c r="J392" s="50">
        <v>25</v>
      </c>
      <c r="K392" s="51">
        <v>1449.35</v>
      </c>
      <c r="L392" s="52">
        <f t="shared" si="179"/>
        <v>3585.4999999999995</v>
      </c>
      <c r="M392" s="52">
        <f t="shared" si="180"/>
        <v>555.5</v>
      </c>
      <c r="N392" s="51">
        <v>1535.2</v>
      </c>
      <c r="O392" s="50">
        <f t="shared" si="181"/>
        <v>3580.4500000000003</v>
      </c>
      <c r="P392" s="50"/>
      <c r="Q392" s="50">
        <f t="shared" si="182"/>
        <v>2984.55</v>
      </c>
      <c r="R392" s="50">
        <f t="shared" si="170"/>
        <v>4934.12</v>
      </c>
      <c r="S392" s="50">
        <f t="shared" si="183"/>
        <v>7721.4500000000007</v>
      </c>
      <c r="T392" s="50">
        <f t="shared" si="184"/>
        <v>45565.88</v>
      </c>
      <c r="U392" s="53" t="s">
        <v>50</v>
      </c>
    </row>
    <row r="393" spans="1:21" s="54" customFormat="1" x14ac:dyDescent="0.25">
      <c r="A393" s="46">
        <v>387</v>
      </c>
      <c r="B393" s="47"/>
      <c r="C393" s="47" t="s">
        <v>595</v>
      </c>
      <c r="D393" s="57" t="s">
        <v>1045</v>
      </c>
      <c r="E393" s="57" t="s">
        <v>587</v>
      </c>
      <c r="F393" s="47" t="s">
        <v>170</v>
      </c>
      <c r="G393" s="55" t="s">
        <v>1055</v>
      </c>
      <c r="H393" s="49">
        <v>50500</v>
      </c>
      <c r="I393" s="49">
        <v>1924.57</v>
      </c>
      <c r="J393" s="50">
        <v>25</v>
      </c>
      <c r="K393" s="51">
        <v>1449.35</v>
      </c>
      <c r="L393" s="52">
        <f t="shared" si="179"/>
        <v>3585.4999999999995</v>
      </c>
      <c r="M393" s="52">
        <f t="shared" si="180"/>
        <v>555.5</v>
      </c>
      <c r="N393" s="51">
        <v>1535.2</v>
      </c>
      <c r="O393" s="50">
        <f t="shared" si="181"/>
        <v>3580.4500000000003</v>
      </c>
      <c r="P393" s="50"/>
      <c r="Q393" s="50">
        <f t="shared" si="182"/>
        <v>2984.55</v>
      </c>
      <c r="R393" s="50">
        <f t="shared" si="170"/>
        <v>4934.12</v>
      </c>
      <c r="S393" s="50">
        <f t="shared" si="183"/>
        <v>7721.4500000000007</v>
      </c>
      <c r="T393" s="50">
        <f t="shared" si="184"/>
        <v>45565.88</v>
      </c>
      <c r="U393" s="53" t="s">
        <v>50</v>
      </c>
    </row>
    <row r="394" spans="1:21" s="54" customFormat="1" x14ac:dyDescent="0.25">
      <c r="A394" s="46">
        <v>388</v>
      </c>
      <c r="B394" s="47"/>
      <c r="C394" s="47" t="s">
        <v>597</v>
      </c>
      <c r="D394" s="57" t="s">
        <v>1044</v>
      </c>
      <c r="E394" s="57" t="s">
        <v>587</v>
      </c>
      <c r="F394" s="47" t="s">
        <v>170</v>
      </c>
      <c r="G394" s="55" t="s">
        <v>1055</v>
      </c>
      <c r="H394" s="49">
        <v>50500</v>
      </c>
      <c r="I394" s="49">
        <v>1722.05</v>
      </c>
      <c r="J394" s="50">
        <v>25</v>
      </c>
      <c r="K394" s="51">
        <v>1449.35</v>
      </c>
      <c r="L394" s="52">
        <f t="shared" si="179"/>
        <v>3585.4999999999995</v>
      </c>
      <c r="M394" s="52">
        <f t="shared" si="180"/>
        <v>555.5</v>
      </c>
      <c r="N394" s="51">
        <v>1535.2</v>
      </c>
      <c r="O394" s="50">
        <f t="shared" si="181"/>
        <v>3580.4500000000003</v>
      </c>
      <c r="P394" s="50"/>
      <c r="Q394" s="50">
        <f t="shared" si="182"/>
        <v>2984.55</v>
      </c>
      <c r="R394" s="50">
        <f t="shared" si="170"/>
        <v>4731.5999999999995</v>
      </c>
      <c r="S394" s="50">
        <f t="shared" si="183"/>
        <v>7721.4500000000007</v>
      </c>
      <c r="T394" s="50">
        <f t="shared" si="184"/>
        <v>45768.4</v>
      </c>
      <c r="U394" s="53" t="s">
        <v>50</v>
      </c>
    </row>
    <row r="395" spans="1:21" s="54" customFormat="1" x14ac:dyDescent="0.25">
      <c r="A395" s="46">
        <v>389</v>
      </c>
      <c r="B395" s="47"/>
      <c r="C395" s="47" t="s">
        <v>598</v>
      </c>
      <c r="D395" s="57" t="s">
        <v>1044</v>
      </c>
      <c r="E395" s="57" t="s">
        <v>587</v>
      </c>
      <c r="F395" s="47" t="s">
        <v>170</v>
      </c>
      <c r="G395" s="55" t="s">
        <v>1055</v>
      </c>
      <c r="H395" s="49">
        <v>50500</v>
      </c>
      <c r="I395" s="49">
        <v>1924.57</v>
      </c>
      <c r="J395" s="50">
        <v>25</v>
      </c>
      <c r="K395" s="51">
        <v>1449.35</v>
      </c>
      <c r="L395" s="52">
        <f t="shared" si="179"/>
        <v>3585.4999999999995</v>
      </c>
      <c r="M395" s="52">
        <f t="shared" si="180"/>
        <v>555.5</v>
      </c>
      <c r="N395" s="51">
        <v>1535.2</v>
      </c>
      <c r="O395" s="50">
        <f t="shared" si="181"/>
        <v>3580.4500000000003</v>
      </c>
      <c r="P395" s="50"/>
      <c r="Q395" s="50">
        <f t="shared" si="182"/>
        <v>2984.55</v>
      </c>
      <c r="R395" s="50">
        <f t="shared" si="170"/>
        <v>4934.12</v>
      </c>
      <c r="S395" s="50">
        <f t="shared" si="183"/>
        <v>7721.4500000000007</v>
      </c>
      <c r="T395" s="50">
        <f t="shared" si="184"/>
        <v>45565.88</v>
      </c>
      <c r="U395" s="53" t="s">
        <v>50</v>
      </c>
    </row>
    <row r="396" spans="1:21" s="54" customFormat="1" x14ac:dyDescent="0.25">
      <c r="A396" s="46">
        <v>390</v>
      </c>
      <c r="B396" s="47"/>
      <c r="C396" s="47" t="s">
        <v>599</v>
      </c>
      <c r="D396" s="57" t="s">
        <v>1044</v>
      </c>
      <c r="E396" s="57" t="s">
        <v>587</v>
      </c>
      <c r="F396" s="47" t="s">
        <v>170</v>
      </c>
      <c r="G396" s="55" t="s">
        <v>1055</v>
      </c>
      <c r="H396" s="49">
        <v>50500</v>
      </c>
      <c r="I396" s="49">
        <v>1924.57</v>
      </c>
      <c r="J396" s="50">
        <v>25</v>
      </c>
      <c r="K396" s="51">
        <v>1449.35</v>
      </c>
      <c r="L396" s="52">
        <f t="shared" si="179"/>
        <v>3585.4999999999995</v>
      </c>
      <c r="M396" s="52">
        <f t="shared" si="180"/>
        <v>555.5</v>
      </c>
      <c r="N396" s="51">
        <v>1535.2</v>
      </c>
      <c r="O396" s="50">
        <f t="shared" si="181"/>
        <v>3580.4500000000003</v>
      </c>
      <c r="P396" s="50"/>
      <c r="Q396" s="50">
        <f t="shared" si="182"/>
        <v>2984.55</v>
      </c>
      <c r="R396" s="50">
        <f t="shared" si="170"/>
        <v>4934.12</v>
      </c>
      <c r="S396" s="50">
        <f t="shared" si="183"/>
        <v>7721.4500000000007</v>
      </c>
      <c r="T396" s="50">
        <f t="shared" si="184"/>
        <v>45565.88</v>
      </c>
      <c r="U396" s="53" t="s">
        <v>50</v>
      </c>
    </row>
    <row r="397" spans="1:21" s="54" customFormat="1" x14ac:dyDescent="0.25">
      <c r="A397" s="46">
        <v>391</v>
      </c>
      <c r="B397" s="47"/>
      <c r="C397" s="47" t="s">
        <v>600</v>
      </c>
      <c r="D397" s="57" t="s">
        <v>1045</v>
      </c>
      <c r="E397" s="57" t="s">
        <v>587</v>
      </c>
      <c r="F397" s="47" t="s">
        <v>170</v>
      </c>
      <c r="G397" s="55" t="s">
        <v>1055</v>
      </c>
      <c r="H397" s="49">
        <v>50500</v>
      </c>
      <c r="I397" s="49">
        <v>1924.57</v>
      </c>
      <c r="J397" s="50">
        <v>25</v>
      </c>
      <c r="K397" s="51">
        <v>1449.35</v>
      </c>
      <c r="L397" s="52">
        <f t="shared" si="179"/>
        <v>3585.4999999999995</v>
      </c>
      <c r="M397" s="52">
        <f t="shared" si="180"/>
        <v>555.5</v>
      </c>
      <c r="N397" s="51">
        <v>1535.2</v>
      </c>
      <c r="O397" s="50">
        <f t="shared" si="181"/>
        <v>3580.4500000000003</v>
      </c>
      <c r="P397" s="50"/>
      <c r="Q397" s="50">
        <f t="shared" si="182"/>
        <v>2984.55</v>
      </c>
      <c r="R397" s="50">
        <f t="shared" si="170"/>
        <v>4934.12</v>
      </c>
      <c r="S397" s="50">
        <f t="shared" si="183"/>
        <v>7721.4500000000007</v>
      </c>
      <c r="T397" s="50">
        <f t="shared" si="184"/>
        <v>45565.88</v>
      </c>
      <c r="U397" s="53" t="s">
        <v>50</v>
      </c>
    </row>
    <row r="398" spans="1:21" s="54" customFormat="1" x14ac:dyDescent="0.25">
      <c r="A398" s="46">
        <v>392</v>
      </c>
      <c r="B398" s="47"/>
      <c r="C398" s="47" t="s">
        <v>602</v>
      </c>
      <c r="D398" s="57" t="s">
        <v>1044</v>
      </c>
      <c r="E398" s="57" t="s">
        <v>587</v>
      </c>
      <c r="F398" s="47" t="s">
        <v>170</v>
      </c>
      <c r="G398" s="55" t="s">
        <v>1055</v>
      </c>
      <c r="H398" s="49">
        <v>50500</v>
      </c>
      <c r="I398" s="49">
        <v>1924.57</v>
      </c>
      <c r="J398" s="50">
        <v>25</v>
      </c>
      <c r="K398" s="51">
        <v>1449.35</v>
      </c>
      <c r="L398" s="52">
        <f t="shared" si="179"/>
        <v>3585.4999999999995</v>
      </c>
      <c r="M398" s="52">
        <f t="shared" si="180"/>
        <v>555.5</v>
      </c>
      <c r="N398" s="51">
        <v>1535.2</v>
      </c>
      <c r="O398" s="50">
        <f t="shared" si="181"/>
        <v>3580.4500000000003</v>
      </c>
      <c r="P398" s="50"/>
      <c r="Q398" s="50">
        <f t="shared" si="182"/>
        <v>2984.55</v>
      </c>
      <c r="R398" s="50">
        <f t="shared" si="170"/>
        <v>4934.12</v>
      </c>
      <c r="S398" s="50">
        <f t="shared" si="183"/>
        <v>7721.4500000000007</v>
      </c>
      <c r="T398" s="50">
        <f t="shared" si="184"/>
        <v>45565.88</v>
      </c>
      <c r="U398" s="53" t="s">
        <v>50</v>
      </c>
    </row>
    <row r="399" spans="1:21" s="54" customFormat="1" x14ac:dyDescent="0.25">
      <c r="A399" s="46">
        <v>393</v>
      </c>
      <c r="B399" s="47"/>
      <c r="C399" s="47" t="s">
        <v>603</v>
      </c>
      <c r="D399" s="57" t="s">
        <v>1044</v>
      </c>
      <c r="E399" s="57" t="s">
        <v>587</v>
      </c>
      <c r="F399" s="47" t="s">
        <v>170</v>
      </c>
      <c r="G399" s="55" t="s">
        <v>1055</v>
      </c>
      <c r="H399" s="49">
        <v>50500</v>
      </c>
      <c r="I399" s="49">
        <v>1924.57</v>
      </c>
      <c r="J399" s="50">
        <v>25</v>
      </c>
      <c r="K399" s="51">
        <v>1449.35</v>
      </c>
      <c r="L399" s="52">
        <f t="shared" si="179"/>
        <v>3585.4999999999995</v>
      </c>
      <c r="M399" s="52">
        <f t="shared" si="180"/>
        <v>555.5</v>
      </c>
      <c r="N399" s="51">
        <v>1535.2</v>
      </c>
      <c r="O399" s="50">
        <f t="shared" si="181"/>
        <v>3580.4500000000003</v>
      </c>
      <c r="P399" s="50"/>
      <c r="Q399" s="50">
        <f t="shared" si="182"/>
        <v>2984.55</v>
      </c>
      <c r="R399" s="50">
        <f t="shared" si="170"/>
        <v>4934.12</v>
      </c>
      <c r="S399" s="50">
        <f t="shared" si="183"/>
        <v>7721.4500000000007</v>
      </c>
      <c r="T399" s="50">
        <f t="shared" si="184"/>
        <v>45565.88</v>
      </c>
      <c r="U399" s="53" t="s">
        <v>50</v>
      </c>
    </row>
    <row r="400" spans="1:21" s="54" customFormat="1" x14ac:dyDescent="0.25">
      <c r="A400" s="46">
        <v>394</v>
      </c>
      <c r="B400" s="47"/>
      <c r="C400" s="47" t="s">
        <v>604</v>
      </c>
      <c r="D400" s="57" t="s">
        <v>1045</v>
      </c>
      <c r="E400" s="57" t="s">
        <v>587</v>
      </c>
      <c r="F400" s="47" t="s">
        <v>170</v>
      </c>
      <c r="G400" s="55" t="s">
        <v>1055</v>
      </c>
      <c r="H400" s="49">
        <v>50500</v>
      </c>
      <c r="I400" s="49">
        <v>1924.57</v>
      </c>
      <c r="J400" s="50">
        <v>25</v>
      </c>
      <c r="K400" s="51">
        <v>1449.35</v>
      </c>
      <c r="L400" s="52">
        <f t="shared" si="179"/>
        <v>3585.4999999999995</v>
      </c>
      <c r="M400" s="52">
        <f t="shared" si="180"/>
        <v>555.5</v>
      </c>
      <c r="N400" s="51">
        <v>1535.2</v>
      </c>
      <c r="O400" s="50">
        <f t="shared" si="181"/>
        <v>3580.4500000000003</v>
      </c>
      <c r="P400" s="50"/>
      <c r="Q400" s="50">
        <f t="shared" si="182"/>
        <v>2984.55</v>
      </c>
      <c r="R400" s="50">
        <f t="shared" si="170"/>
        <v>4934.12</v>
      </c>
      <c r="S400" s="50">
        <f t="shared" si="183"/>
        <v>7721.4500000000007</v>
      </c>
      <c r="T400" s="50">
        <f t="shared" si="184"/>
        <v>45565.88</v>
      </c>
      <c r="U400" s="53" t="s">
        <v>50</v>
      </c>
    </row>
    <row r="401" spans="1:21" s="54" customFormat="1" x14ac:dyDescent="0.25">
      <c r="A401" s="46">
        <v>395</v>
      </c>
      <c r="B401" s="47"/>
      <c r="C401" s="47" t="s">
        <v>605</v>
      </c>
      <c r="D401" s="57" t="s">
        <v>1044</v>
      </c>
      <c r="E401" s="57" t="s">
        <v>587</v>
      </c>
      <c r="F401" s="47" t="s">
        <v>170</v>
      </c>
      <c r="G401" s="55" t="s">
        <v>1055</v>
      </c>
      <c r="H401" s="49">
        <v>50500</v>
      </c>
      <c r="I401" s="49">
        <v>1722.05</v>
      </c>
      <c r="J401" s="50">
        <v>25</v>
      </c>
      <c r="K401" s="51">
        <v>1449.35</v>
      </c>
      <c r="L401" s="52">
        <f t="shared" si="179"/>
        <v>3585.4999999999995</v>
      </c>
      <c r="M401" s="52">
        <f t="shared" si="180"/>
        <v>555.5</v>
      </c>
      <c r="N401" s="51">
        <v>1535.2</v>
      </c>
      <c r="O401" s="50">
        <f t="shared" si="181"/>
        <v>3580.4500000000003</v>
      </c>
      <c r="P401" s="50"/>
      <c r="Q401" s="50">
        <f t="shared" si="182"/>
        <v>2984.55</v>
      </c>
      <c r="R401" s="50">
        <f t="shared" si="170"/>
        <v>4731.5999999999995</v>
      </c>
      <c r="S401" s="50">
        <f t="shared" si="183"/>
        <v>7721.4500000000007</v>
      </c>
      <c r="T401" s="50">
        <f t="shared" si="184"/>
        <v>45768.4</v>
      </c>
      <c r="U401" s="53" t="s">
        <v>50</v>
      </c>
    </row>
    <row r="402" spans="1:21" s="54" customFormat="1" x14ac:dyDescent="0.25">
      <c r="A402" s="46">
        <v>396</v>
      </c>
      <c r="B402" s="47"/>
      <c r="C402" s="47" t="s">
        <v>612</v>
      </c>
      <c r="D402" s="57" t="s">
        <v>1044</v>
      </c>
      <c r="E402" s="57" t="s">
        <v>587</v>
      </c>
      <c r="F402" s="47" t="s">
        <v>170</v>
      </c>
      <c r="G402" s="55" t="s">
        <v>1055</v>
      </c>
      <c r="H402" s="49">
        <v>50500</v>
      </c>
      <c r="I402" s="49">
        <v>1924.57</v>
      </c>
      <c r="J402" s="50">
        <v>25</v>
      </c>
      <c r="K402" s="51">
        <v>1449.35</v>
      </c>
      <c r="L402" s="52">
        <f t="shared" ref="L402:L427" si="185">+H402*7.1%</f>
        <v>3585.4999999999995</v>
      </c>
      <c r="M402" s="52">
        <f t="shared" ref="M402:M427" si="186">+H402*1.1%</f>
        <v>555.5</v>
      </c>
      <c r="N402" s="51">
        <v>1535.2</v>
      </c>
      <c r="O402" s="50">
        <f t="shared" ref="O402:O427" si="187">+H402*7.09%</f>
        <v>3580.4500000000003</v>
      </c>
      <c r="P402" s="50"/>
      <c r="Q402" s="50">
        <f t="shared" ref="Q402:Q427" si="188">+K402+N402</f>
        <v>2984.55</v>
      </c>
      <c r="R402" s="50">
        <f t="shared" si="170"/>
        <v>4934.12</v>
      </c>
      <c r="S402" s="50">
        <f t="shared" ref="S402:S427" si="189">+L402+M402+O402</f>
        <v>7721.4500000000007</v>
      </c>
      <c r="T402" s="50">
        <f t="shared" ref="T402:T427" si="190">+H402-R402</f>
        <v>45565.88</v>
      </c>
      <c r="U402" s="53" t="s">
        <v>50</v>
      </c>
    </row>
    <row r="403" spans="1:21" s="54" customFormat="1" x14ac:dyDescent="0.25">
      <c r="A403" s="46">
        <v>397</v>
      </c>
      <c r="B403" s="47"/>
      <c r="C403" s="47" t="s">
        <v>615</v>
      </c>
      <c r="D403" s="57" t="s">
        <v>1044</v>
      </c>
      <c r="E403" s="57" t="s">
        <v>587</v>
      </c>
      <c r="F403" s="47" t="s">
        <v>170</v>
      </c>
      <c r="G403" s="55" t="s">
        <v>1055</v>
      </c>
      <c r="H403" s="49">
        <v>50500</v>
      </c>
      <c r="I403" s="49">
        <v>1924.57</v>
      </c>
      <c r="J403" s="50">
        <v>25</v>
      </c>
      <c r="K403" s="51">
        <v>1449.35</v>
      </c>
      <c r="L403" s="52">
        <f t="shared" si="185"/>
        <v>3585.4999999999995</v>
      </c>
      <c r="M403" s="52">
        <f t="shared" si="186"/>
        <v>555.5</v>
      </c>
      <c r="N403" s="51">
        <v>1535.2</v>
      </c>
      <c r="O403" s="50">
        <f t="shared" si="187"/>
        <v>3580.4500000000003</v>
      </c>
      <c r="P403" s="50"/>
      <c r="Q403" s="50">
        <f t="shared" si="188"/>
        <v>2984.55</v>
      </c>
      <c r="R403" s="50">
        <f t="shared" si="170"/>
        <v>4934.12</v>
      </c>
      <c r="S403" s="50">
        <f t="shared" si="189"/>
        <v>7721.4500000000007</v>
      </c>
      <c r="T403" s="50">
        <f t="shared" si="190"/>
        <v>45565.88</v>
      </c>
      <c r="U403" s="53" t="s">
        <v>50</v>
      </c>
    </row>
    <row r="404" spans="1:21" s="54" customFormat="1" x14ac:dyDescent="0.25">
      <c r="A404" s="46">
        <v>398</v>
      </c>
      <c r="B404" s="47"/>
      <c r="C404" s="47" t="s">
        <v>616</v>
      </c>
      <c r="D404" s="57" t="s">
        <v>1044</v>
      </c>
      <c r="E404" s="57" t="s">
        <v>587</v>
      </c>
      <c r="F404" s="47" t="s">
        <v>170</v>
      </c>
      <c r="G404" s="55" t="s">
        <v>1055</v>
      </c>
      <c r="H404" s="49">
        <v>50500</v>
      </c>
      <c r="I404" s="49">
        <v>1924.57</v>
      </c>
      <c r="J404" s="50">
        <v>25</v>
      </c>
      <c r="K404" s="51">
        <v>1449.35</v>
      </c>
      <c r="L404" s="52">
        <f t="shared" si="185"/>
        <v>3585.4999999999995</v>
      </c>
      <c r="M404" s="52">
        <f t="shared" si="186"/>
        <v>555.5</v>
      </c>
      <c r="N404" s="51">
        <v>1535.2</v>
      </c>
      <c r="O404" s="50">
        <f t="shared" si="187"/>
        <v>3580.4500000000003</v>
      </c>
      <c r="P404" s="50"/>
      <c r="Q404" s="50">
        <f t="shared" si="188"/>
        <v>2984.55</v>
      </c>
      <c r="R404" s="50">
        <f t="shared" si="170"/>
        <v>4934.12</v>
      </c>
      <c r="S404" s="50">
        <f t="shared" si="189"/>
        <v>7721.4500000000007</v>
      </c>
      <c r="T404" s="50">
        <f t="shared" si="190"/>
        <v>45565.88</v>
      </c>
      <c r="U404" s="53" t="s">
        <v>50</v>
      </c>
    </row>
    <row r="405" spans="1:21" s="54" customFormat="1" x14ac:dyDescent="0.25">
      <c r="A405" s="46">
        <v>399</v>
      </c>
      <c r="B405" s="47"/>
      <c r="C405" s="47" t="s">
        <v>617</v>
      </c>
      <c r="D405" s="57" t="s">
        <v>1045</v>
      </c>
      <c r="E405" s="57" t="s">
        <v>587</v>
      </c>
      <c r="F405" s="47" t="s">
        <v>170</v>
      </c>
      <c r="G405" s="55" t="s">
        <v>1054</v>
      </c>
      <c r="H405" s="49">
        <v>50500</v>
      </c>
      <c r="I405" s="49">
        <v>1924.57</v>
      </c>
      <c r="J405" s="50">
        <v>25</v>
      </c>
      <c r="K405" s="51">
        <v>1449.35</v>
      </c>
      <c r="L405" s="52">
        <f t="shared" si="185"/>
        <v>3585.4999999999995</v>
      </c>
      <c r="M405" s="52">
        <f t="shared" si="186"/>
        <v>555.5</v>
      </c>
      <c r="N405" s="51">
        <v>1535.2</v>
      </c>
      <c r="O405" s="50">
        <f t="shared" si="187"/>
        <v>3580.4500000000003</v>
      </c>
      <c r="P405" s="50"/>
      <c r="Q405" s="50">
        <f t="shared" si="188"/>
        <v>2984.55</v>
      </c>
      <c r="R405" s="50">
        <f t="shared" si="170"/>
        <v>4934.12</v>
      </c>
      <c r="S405" s="50">
        <f t="shared" si="189"/>
        <v>7721.4500000000007</v>
      </c>
      <c r="T405" s="50">
        <f t="shared" si="190"/>
        <v>45565.88</v>
      </c>
      <c r="U405" s="53" t="s">
        <v>50</v>
      </c>
    </row>
    <row r="406" spans="1:21" s="54" customFormat="1" ht="15" customHeight="1" x14ac:dyDescent="0.25">
      <c r="A406" s="46">
        <v>400</v>
      </c>
      <c r="B406" s="47"/>
      <c r="C406" s="47" t="s">
        <v>619</v>
      </c>
      <c r="D406" s="57" t="s">
        <v>1044</v>
      </c>
      <c r="E406" s="57" t="s">
        <v>587</v>
      </c>
      <c r="F406" s="47" t="s">
        <v>170</v>
      </c>
      <c r="G406" s="55" t="s">
        <v>1055</v>
      </c>
      <c r="H406" s="49">
        <v>50500</v>
      </c>
      <c r="I406" s="49">
        <v>1519.53</v>
      </c>
      <c r="J406" s="50">
        <v>25</v>
      </c>
      <c r="K406" s="51">
        <v>1449.35</v>
      </c>
      <c r="L406" s="52">
        <f t="shared" si="185"/>
        <v>3585.4999999999995</v>
      </c>
      <c r="M406" s="52">
        <f t="shared" si="186"/>
        <v>555.5</v>
      </c>
      <c r="N406" s="51">
        <v>1535.2</v>
      </c>
      <c r="O406" s="50">
        <f t="shared" si="187"/>
        <v>3580.4500000000003</v>
      </c>
      <c r="P406" s="50"/>
      <c r="Q406" s="50">
        <f t="shared" si="188"/>
        <v>2984.55</v>
      </c>
      <c r="R406" s="50">
        <f t="shared" si="170"/>
        <v>4529.08</v>
      </c>
      <c r="S406" s="50">
        <f t="shared" si="189"/>
        <v>7721.4500000000007</v>
      </c>
      <c r="T406" s="50">
        <f t="shared" si="190"/>
        <v>45970.92</v>
      </c>
      <c r="U406" s="53" t="s">
        <v>50</v>
      </c>
    </row>
    <row r="407" spans="1:21" s="54" customFormat="1" x14ac:dyDescent="0.25">
      <c r="A407" s="46">
        <v>401</v>
      </c>
      <c r="B407" s="47"/>
      <c r="C407" s="47" t="s">
        <v>620</v>
      </c>
      <c r="D407" s="57" t="s">
        <v>1044</v>
      </c>
      <c r="E407" s="57" t="s">
        <v>587</v>
      </c>
      <c r="F407" s="47" t="s">
        <v>170</v>
      </c>
      <c r="G407" s="55" t="s">
        <v>1055</v>
      </c>
      <c r="H407" s="49">
        <v>50500</v>
      </c>
      <c r="I407" s="49">
        <v>1924.57</v>
      </c>
      <c r="J407" s="50">
        <v>25</v>
      </c>
      <c r="K407" s="51">
        <v>1449.35</v>
      </c>
      <c r="L407" s="52">
        <f t="shared" si="185"/>
        <v>3585.4999999999995</v>
      </c>
      <c r="M407" s="52">
        <f t="shared" si="186"/>
        <v>555.5</v>
      </c>
      <c r="N407" s="51">
        <v>1535.2</v>
      </c>
      <c r="O407" s="50">
        <f t="shared" si="187"/>
        <v>3580.4500000000003</v>
      </c>
      <c r="P407" s="50"/>
      <c r="Q407" s="50">
        <f t="shared" si="188"/>
        <v>2984.55</v>
      </c>
      <c r="R407" s="50">
        <f t="shared" si="170"/>
        <v>4934.12</v>
      </c>
      <c r="S407" s="50">
        <f t="shared" si="189"/>
        <v>7721.4500000000007</v>
      </c>
      <c r="T407" s="50">
        <f t="shared" si="190"/>
        <v>45565.88</v>
      </c>
      <c r="U407" s="53" t="s">
        <v>50</v>
      </c>
    </row>
    <row r="408" spans="1:21" s="54" customFormat="1" x14ac:dyDescent="0.25">
      <c r="A408" s="46">
        <v>402</v>
      </c>
      <c r="B408" s="47"/>
      <c r="C408" s="47" t="s">
        <v>621</v>
      </c>
      <c r="D408" s="57" t="s">
        <v>1044</v>
      </c>
      <c r="E408" s="57" t="s">
        <v>587</v>
      </c>
      <c r="F408" s="47" t="s">
        <v>170</v>
      </c>
      <c r="G408" s="55" t="s">
        <v>1055</v>
      </c>
      <c r="H408" s="49">
        <v>50500</v>
      </c>
      <c r="I408" s="49">
        <v>1924.57</v>
      </c>
      <c r="J408" s="50">
        <v>25</v>
      </c>
      <c r="K408" s="51">
        <v>1449.35</v>
      </c>
      <c r="L408" s="52">
        <f t="shared" si="185"/>
        <v>3585.4999999999995</v>
      </c>
      <c r="M408" s="52">
        <f t="shared" si="186"/>
        <v>555.5</v>
      </c>
      <c r="N408" s="51">
        <v>1535.2</v>
      </c>
      <c r="O408" s="50">
        <f t="shared" si="187"/>
        <v>3580.4500000000003</v>
      </c>
      <c r="P408" s="50"/>
      <c r="Q408" s="50">
        <f t="shared" si="188"/>
        <v>2984.55</v>
      </c>
      <c r="R408" s="50">
        <f t="shared" si="170"/>
        <v>4934.12</v>
      </c>
      <c r="S408" s="50">
        <f t="shared" si="189"/>
        <v>7721.4500000000007</v>
      </c>
      <c r="T408" s="50">
        <f t="shared" si="190"/>
        <v>45565.88</v>
      </c>
      <c r="U408" s="53" t="s">
        <v>50</v>
      </c>
    </row>
    <row r="409" spans="1:21" s="54" customFormat="1" x14ac:dyDescent="0.25">
      <c r="A409" s="46">
        <v>403</v>
      </c>
      <c r="B409" s="47"/>
      <c r="C409" s="47" t="s">
        <v>622</v>
      </c>
      <c r="D409" s="57" t="s">
        <v>1044</v>
      </c>
      <c r="E409" s="57" t="s">
        <v>587</v>
      </c>
      <c r="F409" s="47" t="s">
        <v>170</v>
      </c>
      <c r="G409" s="55" t="s">
        <v>1055</v>
      </c>
      <c r="H409" s="49">
        <v>50500</v>
      </c>
      <c r="I409" s="49">
        <v>1924.57</v>
      </c>
      <c r="J409" s="50">
        <v>25</v>
      </c>
      <c r="K409" s="51">
        <v>1449.35</v>
      </c>
      <c r="L409" s="52">
        <f t="shared" si="185"/>
        <v>3585.4999999999995</v>
      </c>
      <c r="M409" s="52">
        <f t="shared" si="186"/>
        <v>555.5</v>
      </c>
      <c r="N409" s="51">
        <v>1535.2</v>
      </c>
      <c r="O409" s="50">
        <f t="shared" si="187"/>
        <v>3580.4500000000003</v>
      </c>
      <c r="P409" s="50"/>
      <c r="Q409" s="50">
        <f t="shared" si="188"/>
        <v>2984.55</v>
      </c>
      <c r="R409" s="50">
        <f t="shared" si="170"/>
        <v>4934.12</v>
      </c>
      <c r="S409" s="50">
        <f t="shared" si="189"/>
        <v>7721.4500000000007</v>
      </c>
      <c r="T409" s="50">
        <f t="shared" si="190"/>
        <v>45565.88</v>
      </c>
      <c r="U409" s="53" t="s">
        <v>50</v>
      </c>
    </row>
    <row r="410" spans="1:21" s="54" customFormat="1" x14ac:dyDescent="0.25">
      <c r="A410" s="46">
        <v>404</v>
      </c>
      <c r="B410" s="47"/>
      <c r="C410" s="47" t="s">
        <v>623</v>
      </c>
      <c r="D410" s="57" t="s">
        <v>1044</v>
      </c>
      <c r="E410" s="57" t="s">
        <v>587</v>
      </c>
      <c r="F410" s="47" t="s">
        <v>170</v>
      </c>
      <c r="G410" s="55" t="s">
        <v>1055</v>
      </c>
      <c r="H410" s="49">
        <v>50500</v>
      </c>
      <c r="I410" s="49">
        <v>1924.57</v>
      </c>
      <c r="J410" s="50">
        <v>25</v>
      </c>
      <c r="K410" s="51">
        <v>1449.35</v>
      </c>
      <c r="L410" s="52">
        <f t="shared" si="185"/>
        <v>3585.4999999999995</v>
      </c>
      <c r="M410" s="52">
        <f t="shared" si="186"/>
        <v>555.5</v>
      </c>
      <c r="N410" s="51">
        <v>1535.2</v>
      </c>
      <c r="O410" s="50">
        <f t="shared" si="187"/>
        <v>3580.4500000000003</v>
      </c>
      <c r="P410" s="50"/>
      <c r="Q410" s="50">
        <f t="shared" si="188"/>
        <v>2984.55</v>
      </c>
      <c r="R410" s="50">
        <f t="shared" si="170"/>
        <v>4934.12</v>
      </c>
      <c r="S410" s="50">
        <f t="shared" si="189"/>
        <v>7721.4500000000007</v>
      </c>
      <c r="T410" s="50">
        <f t="shared" si="190"/>
        <v>45565.88</v>
      </c>
      <c r="U410" s="53" t="s">
        <v>50</v>
      </c>
    </row>
    <row r="411" spans="1:21" s="54" customFormat="1" x14ac:dyDescent="0.25">
      <c r="A411" s="46">
        <v>405</v>
      </c>
      <c r="B411" s="47"/>
      <c r="C411" s="47" t="s">
        <v>624</v>
      </c>
      <c r="D411" s="57" t="s">
        <v>1044</v>
      </c>
      <c r="E411" s="57" t="s">
        <v>587</v>
      </c>
      <c r="F411" s="47" t="s">
        <v>170</v>
      </c>
      <c r="G411" s="55" t="s">
        <v>1055</v>
      </c>
      <c r="H411" s="49">
        <v>50500</v>
      </c>
      <c r="I411" s="49">
        <v>1722.05</v>
      </c>
      <c r="J411" s="50">
        <v>25</v>
      </c>
      <c r="K411" s="51">
        <v>1449.35</v>
      </c>
      <c r="L411" s="52">
        <f t="shared" si="185"/>
        <v>3585.4999999999995</v>
      </c>
      <c r="M411" s="52">
        <f t="shared" si="186"/>
        <v>555.5</v>
      </c>
      <c r="N411" s="51">
        <v>1535.2</v>
      </c>
      <c r="O411" s="50">
        <f t="shared" si="187"/>
        <v>3580.4500000000003</v>
      </c>
      <c r="P411" s="50"/>
      <c r="Q411" s="50">
        <f t="shared" si="188"/>
        <v>2984.55</v>
      </c>
      <c r="R411" s="50">
        <f t="shared" si="170"/>
        <v>4731.5999999999995</v>
      </c>
      <c r="S411" s="50">
        <f t="shared" si="189"/>
        <v>7721.4500000000007</v>
      </c>
      <c r="T411" s="50">
        <f t="shared" si="190"/>
        <v>45768.4</v>
      </c>
      <c r="U411" s="53" t="s">
        <v>50</v>
      </c>
    </row>
    <row r="412" spans="1:21" s="54" customFormat="1" x14ac:dyDescent="0.25">
      <c r="A412" s="46">
        <v>406</v>
      </c>
      <c r="B412" s="47"/>
      <c r="C412" s="47" t="s">
        <v>618</v>
      </c>
      <c r="D412" s="57" t="s">
        <v>1044</v>
      </c>
      <c r="E412" s="57" t="s">
        <v>318</v>
      </c>
      <c r="F412" s="47" t="s">
        <v>954</v>
      </c>
      <c r="G412" s="55" t="s">
        <v>1055</v>
      </c>
      <c r="H412" s="49">
        <v>85000</v>
      </c>
      <c r="I412" s="49">
        <v>7564.4</v>
      </c>
      <c r="J412" s="50">
        <v>25</v>
      </c>
      <c r="K412" s="51">
        <v>2439.5</v>
      </c>
      <c r="L412" s="52">
        <f>+H412*7.1%</f>
        <v>6034.9999999999991</v>
      </c>
      <c r="M412" s="52">
        <f>+H412*1.1%</f>
        <v>935.00000000000011</v>
      </c>
      <c r="N412" s="51">
        <v>2584</v>
      </c>
      <c r="O412" s="50">
        <f>+H412*7.09%</f>
        <v>6026.5</v>
      </c>
      <c r="P412" s="50"/>
      <c r="Q412" s="50">
        <f>+K412+N412</f>
        <v>5023.5</v>
      </c>
      <c r="R412" s="50">
        <f>+I412+J412+K412+N412+P412</f>
        <v>12612.9</v>
      </c>
      <c r="S412" s="50">
        <f>+L412+M412+O412</f>
        <v>12996.5</v>
      </c>
      <c r="T412" s="50">
        <f>+H412-R412</f>
        <v>72387.100000000006</v>
      </c>
      <c r="U412" s="53" t="s">
        <v>50</v>
      </c>
    </row>
    <row r="413" spans="1:21" s="54" customFormat="1" x14ac:dyDescent="0.25">
      <c r="A413" s="46">
        <v>407</v>
      </c>
      <c r="B413" s="47"/>
      <c r="C413" s="47" t="s">
        <v>826</v>
      </c>
      <c r="D413" s="57" t="s">
        <v>1044</v>
      </c>
      <c r="E413" s="57" t="s">
        <v>318</v>
      </c>
      <c r="F413" s="47" t="s">
        <v>957</v>
      </c>
      <c r="G413" s="55" t="s">
        <v>1055</v>
      </c>
      <c r="H413" s="49">
        <v>52500</v>
      </c>
      <c r="I413" s="49">
        <v>2004.32</v>
      </c>
      <c r="J413" s="50">
        <v>25</v>
      </c>
      <c r="K413" s="51">
        <v>1506.75</v>
      </c>
      <c r="L413" s="52">
        <f>+H413*7.1%</f>
        <v>3727.4999999999995</v>
      </c>
      <c r="M413" s="52">
        <f>+H413*1.1%</f>
        <v>577.50000000000011</v>
      </c>
      <c r="N413" s="51">
        <v>1596</v>
      </c>
      <c r="O413" s="50">
        <f>+H413*7.09%</f>
        <v>3722.2500000000005</v>
      </c>
      <c r="P413" s="50"/>
      <c r="Q413" s="50">
        <f>+K413+N413</f>
        <v>3102.75</v>
      </c>
      <c r="R413" s="50">
        <f>+I413+J413+K413+N413+P413</f>
        <v>5132.07</v>
      </c>
      <c r="S413" s="50">
        <f>+L413+M413+O413</f>
        <v>8027.25</v>
      </c>
      <c r="T413" s="50">
        <f>+H413-R413</f>
        <v>47367.93</v>
      </c>
      <c r="U413" s="53" t="s">
        <v>50</v>
      </c>
    </row>
    <row r="414" spans="1:21" s="54" customFormat="1" x14ac:dyDescent="0.25">
      <c r="A414" s="46">
        <v>408</v>
      </c>
      <c r="B414" s="47"/>
      <c r="C414" s="47" t="s">
        <v>823</v>
      </c>
      <c r="D414" s="57" t="s">
        <v>1044</v>
      </c>
      <c r="E414" s="57" t="s">
        <v>318</v>
      </c>
      <c r="F414" s="47" t="s">
        <v>170</v>
      </c>
      <c r="G414" s="55" t="s">
        <v>1055</v>
      </c>
      <c r="H414" s="49">
        <v>50500</v>
      </c>
      <c r="I414" s="49">
        <v>1924.57</v>
      </c>
      <c r="J414" s="50">
        <v>25</v>
      </c>
      <c r="K414" s="51">
        <v>1449.35</v>
      </c>
      <c r="L414" s="52">
        <f t="shared" si="185"/>
        <v>3585.4999999999995</v>
      </c>
      <c r="M414" s="52">
        <f t="shared" si="186"/>
        <v>555.5</v>
      </c>
      <c r="N414" s="51">
        <v>1535.2</v>
      </c>
      <c r="O414" s="50">
        <f t="shared" si="187"/>
        <v>3580.4500000000003</v>
      </c>
      <c r="P414" s="50"/>
      <c r="Q414" s="50">
        <f t="shared" si="188"/>
        <v>2984.55</v>
      </c>
      <c r="R414" s="50">
        <f t="shared" si="170"/>
        <v>4934.12</v>
      </c>
      <c r="S414" s="50">
        <f t="shared" si="189"/>
        <v>7721.4500000000007</v>
      </c>
      <c r="T414" s="50">
        <f t="shared" si="190"/>
        <v>45565.88</v>
      </c>
      <c r="U414" s="53" t="s">
        <v>50</v>
      </c>
    </row>
    <row r="415" spans="1:21" s="54" customFormat="1" x14ac:dyDescent="0.25">
      <c r="A415" s="46">
        <v>409</v>
      </c>
      <c r="B415" s="47"/>
      <c r="C415" s="47" t="s">
        <v>824</v>
      </c>
      <c r="D415" s="57" t="s">
        <v>1045</v>
      </c>
      <c r="E415" s="57" t="s">
        <v>318</v>
      </c>
      <c r="F415" s="47" t="s">
        <v>170</v>
      </c>
      <c r="G415" s="55" t="s">
        <v>1055</v>
      </c>
      <c r="H415" s="49">
        <v>50500</v>
      </c>
      <c r="I415" s="49">
        <v>1924.57</v>
      </c>
      <c r="J415" s="50">
        <v>25</v>
      </c>
      <c r="K415" s="51">
        <v>1449.35</v>
      </c>
      <c r="L415" s="52">
        <f t="shared" si="185"/>
        <v>3585.4999999999995</v>
      </c>
      <c r="M415" s="52">
        <f t="shared" si="186"/>
        <v>555.5</v>
      </c>
      <c r="N415" s="51">
        <v>1535.2</v>
      </c>
      <c r="O415" s="50">
        <f t="shared" si="187"/>
        <v>3580.4500000000003</v>
      </c>
      <c r="P415" s="50"/>
      <c r="Q415" s="50">
        <f t="shared" si="188"/>
        <v>2984.55</v>
      </c>
      <c r="R415" s="50">
        <f t="shared" ref="R415:R430" si="191">+I415+J415+K415+N415+P415</f>
        <v>4934.12</v>
      </c>
      <c r="S415" s="50">
        <f t="shared" si="189"/>
        <v>7721.4500000000007</v>
      </c>
      <c r="T415" s="50">
        <f t="shared" si="190"/>
        <v>45565.88</v>
      </c>
      <c r="U415" s="53" t="s">
        <v>50</v>
      </c>
    </row>
    <row r="416" spans="1:21" s="54" customFormat="1" x14ac:dyDescent="0.25">
      <c r="A416" s="46">
        <v>410</v>
      </c>
      <c r="B416" s="47"/>
      <c r="C416" s="47" t="s">
        <v>825</v>
      </c>
      <c r="D416" s="57" t="s">
        <v>1044</v>
      </c>
      <c r="E416" s="57" t="s">
        <v>318</v>
      </c>
      <c r="F416" s="47" t="s">
        <v>170</v>
      </c>
      <c r="G416" s="55" t="s">
        <v>1055</v>
      </c>
      <c r="H416" s="49">
        <v>50500</v>
      </c>
      <c r="I416" s="49">
        <v>1722.05</v>
      </c>
      <c r="J416" s="50">
        <v>25</v>
      </c>
      <c r="K416" s="51">
        <v>1449.35</v>
      </c>
      <c r="L416" s="52">
        <f t="shared" si="185"/>
        <v>3585.4999999999995</v>
      </c>
      <c r="M416" s="52">
        <f t="shared" si="186"/>
        <v>555.5</v>
      </c>
      <c r="N416" s="51">
        <v>1535.2</v>
      </c>
      <c r="O416" s="50">
        <f t="shared" si="187"/>
        <v>3580.4500000000003</v>
      </c>
      <c r="P416" s="50"/>
      <c r="Q416" s="50">
        <f t="shared" si="188"/>
        <v>2984.55</v>
      </c>
      <c r="R416" s="50">
        <f t="shared" si="191"/>
        <v>4731.5999999999995</v>
      </c>
      <c r="S416" s="50">
        <f t="shared" si="189"/>
        <v>7721.4500000000007</v>
      </c>
      <c r="T416" s="50">
        <f t="shared" si="190"/>
        <v>45768.4</v>
      </c>
      <c r="U416" s="53" t="s">
        <v>50</v>
      </c>
    </row>
    <row r="417" spans="1:21" s="54" customFormat="1" x14ac:dyDescent="0.25">
      <c r="A417" s="46">
        <v>411</v>
      </c>
      <c r="B417" s="47"/>
      <c r="C417" s="47" t="s">
        <v>827</v>
      </c>
      <c r="D417" s="57" t="s">
        <v>1045</v>
      </c>
      <c r="E417" s="57" t="s">
        <v>318</v>
      </c>
      <c r="F417" s="47" t="s">
        <v>170</v>
      </c>
      <c r="G417" s="55" t="s">
        <v>1055</v>
      </c>
      <c r="H417" s="49">
        <v>50500</v>
      </c>
      <c r="I417" s="49">
        <v>1924.57</v>
      </c>
      <c r="J417" s="50">
        <v>25</v>
      </c>
      <c r="K417" s="51">
        <v>1449.35</v>
      </c>
      <c r="L417" s="52">
        <f t="shared" si="185"/>
        <v>3585.4999999999995</v>
      </c>
      <c r="M417" s="52">
        <f t="shared" si="186"/>
        <v>555.5</v>
      </c>
      <c r="N417" s="51">
        <v>1535.2</v>
      </c>
      <c r="O417" s="50">
        <f t="shared" si="187"/>
        <v>3580.4500000000003</v>
      </c>
      <c r="P417" s="50"/>
      <c r="Q417" s="50">
        <f t="shared" si="188"/>
        <v>2984.55</v>
      </c>
      <c r="R417" s="50">
        <f t="shared" si="191"/>
        <v>4934.12</v>
      </c>
      <c r="S417" s="50">
        <f t="shared" si="189"/>
        <v>7721.4500000000007</v>
      </c>
      <c r="T417" s="50">
        <f t="shared" si="190"/>
        <v>45565.88</v>
      </c>
      <c r="U417" s="53" t="s">
        <v>50</v>
      </c>
    </row>
    <row r="418" spans="1:21" s="54" customFormat="1" x14ac:dyDescent="0.25">
      <c r="A418" s="46">
        <v>412</v>
      </c>
      <c r="B418" s="47"/>
      <c r="C418" s="47" t="s">
        <v>828</v>
      </c>
      <c r="D418" s="57" t="s">
        <v>1044</v>
      </c>
      <c r="E418" s="57" t="s">
        <v>318</v>
      </c>
      <c r="F418" s="47" t="s">
        <v>170</v>
      </c>
      <c r="G418" s="55" t="s">
        <v>1055</v>
      </c>
      <c r="H418" s="49">
        <v>50500</v>
      </c>
      <c r="I418" s="49">
        <v>1924.57</v>
      </c>
      <c r="J418" s="50">
        <v>25</v>
      </c>
      <c r="K418" s="51">
        <v>1449.35</v>
      </c>
      <c r="L418" s="52">
        <f t="shared" si="185"/>
        <v>3585.4999999999995</v>
      </c>
      <c r="M418" s="52">
        <f t="shared" si="186"/>
        <v>555.5</v>
      </c>
      <c r="N418" s="51">
        <v>1535.2</v>
      </c>
      <c r="O418" s="50">
        <f t="shared" si="187"/>
        <v>3580.4500000000003</v>
      </c>
      <c r="P418" s="50"/>
      <c r="Q418" s="50">
        <f t="shared" si="188"/>
        <v>2984.55</v>
      </c>
      <c r="R418" s="50">
        <f t="shared" si="191"/>
        <v>4934.12</v>
      </c>
      <c r="S418" s="50">
        <f t="shared" si="189"/>
        <v>7721.4500000000007</v>
      </c>
      <c r="T418" s="50">
        <f t="shared" si="190"/>
        <v>45565.88</v>
      </c>
      <c r="U418" s="53" t="s">
        <v>50</v>
      </c>
    </row>
    <row r="419" spans="1:21" s="54" customFormat="1" x14ac:dyDescent="0.25">
      <c r="A419" s="46">
        <v>413</v>
      </c>
      <c r="B419" s="47"/>
      <c r="C419" s="47" t="s">
        <v>829</v>
      </c>
      <c r="D419" s="57" t="s">
        <v>1044</v>
      </c>
      <c r="E419" s="57" t="s">
        <v>318</v>
      </c>
      <c r="F419" s="47" t="s">
        <v>170</v>
      </c>
      <c r="G419" s="55" t="s">
        <v>1055</v>
      </c>
      <c r="H419" s="49">
        <v>50500</v>
      </c>
      <c r="I419" s="49">
        <v>1924.57</v>
      </c>
      <c r="J419" s="50">
        <v>25</v>
      </c>
      <c r="K419" s="51">
        <v>1449.35</v>
      </c>
      <c r="L419" s="52">
        <f t="shared" si="185"/>
        <v>3585.4999999999995</v>
      </c>
      <c r="M419" s="52">
        <f t="shared" si="186"/>
        <v>555.5</v>
      </c>
      <c r="N419" s="51">
        <v>1535.2</v>
      </c>
      <c r="O419" s="50">
        <f t="shared" si="187"/>
        <v>3580.4500000000003</v>
      </c>
      <c r="P419" s="50"/>
      <c r="Q419" s="50">
        <f t="shared" si="188"/>
        <v>2984.55</v>
      </c>
      <c r="R419" s="50">
        <f t="shared" si="191"/>
        <v>4934.12</v>
      </c>
      <c r="S419" s="50">
        <f t="shared" si="189"/>
        <v>7721.4500000000007</v>
      </c>
      <c r="T419" s="50">
        <f t="shared" si="190"/>
        <v>45565.88</v>
      </c>
      <c r="U419" s="53" t="s">
        <v>50</v>
      </c>
    </row>
    <row r="420" spans="1:21" s="54" customFormat="1" x14ac:dyDescent="0.25">
      <c r="A420" s="46">
        <v>414</v>
      </c>
      <c r="B420" s="47"/>
      <c r="C420" s="47" t="s">
        <v>830</v>
      </c>
      <c r="D420" s="57" t="s">
        <v>1045</v>
      </c>
      <c r="E420" s="57" t="s">
        <v>318</v>
      </c>
      <c r="F420" s="47" t="s">
        <v>170</v>
      </c>
      <c r="G420" s="55" t="s">
        <v>1055</v>
      </c>
      <c r="H420" s="49">
        <v>50500</v>
      </c>
      <c r="I420" s="49">
        <v>1924.57</v>
      </c>
      <c r="J420" s="50">
        <v>25</v>
      </c>
      <c r="K420" s="51">
        <v>1449.35</v>
      </c>
      <c r="L420" s="52">
        <f t="shared" si="185"/>
        <v>3585.4999999999995</v>
      </c>
      <c r="M420" s="52">
        <f t="shared" si="186"/>
        <v>555.5</v>
      </c>
      <c r="N420" s="51">
        <v>1535.2</v>
      </c>
      <c r="O420" s="50">
        <f t="shared" si="187"/>
        <v>3580.4500000000003</v>
      </c>
      <c r="P420" s="50"/>
      <c r="Q420" s="50">
        <f t="shared" si="188"/>
        <v>2984.55</v>
      </c>
      <c r="R420" s="50">
        <f t="shared" si="191"/>
        <v>4934.12</v>
      </c>
      <c r="S420" s="50">
        <f t="shared" si="189"/>
        <v>7721.4500000000007</v>
      </c>
      <c r="T420" s="50">
        <f t="shared" si="190"/>
        <v>45565.88</v>
      </c>
      <c r="U420" s="53" t="s">
        <v>50</v>
      </c>
    </row>
    <row r="421" spans="1:21" s="54" customFormat="1" x14ac:dyDescent="0.25">
      <c r="A421" s="46">
        <v>415</v>
      </c>
      <c r="B421" s="47"/>
      <c r="C421" s="47" t="s">
        <v>831</v>
      </c>
      <c r="D421" s="57" t="s">
        <v>1044</v>
      </c>
      <c r="E421" s="57" t="s">
        <v>318</v>
      </c>
      <c r="F421" s="47" t="s">
        <v>170</v>
      </c>
      <c r="G421" s="55" t="s">
        <v>1055</v>
      </c>
      <c r="H421" s="49">
        <v>50500</v>
      </c>
      <c r="I421" s="49">
        <v>1519.53</v>
      </c>
      <c r="J421" s="50">
        <v>25</v>
      </c>
      <c r="K421" s="51">
        <v>1449.35</v>
      </c>
      <c r="L421" s="52">
        <f t="shared" si="185"/>
        <v>3585.4999999999995</v>
      </c>
      <c r="M421" s="52">
        <f t="shared" si="186"/>
        <v>555.5</v>
      </c>
      <c r="N421" s="51">
        <v>1535.2</v>
      </c>
      <c r="O421" s="50">
        <f t="shared" si="187"/>
        <v>3580.4500000000003</v>
      </c>
      <c r="P421" s="50"/>
      <c r="Q421" s="50">
        <f t="shared" si="188"/>
        <v>2984.55</v>
      </c>
      <c r="R421" s="50">
        <f t="shared" si="191"/>
        <v>4529.08</v>
      </c>
      <c r="S421" s="50">
        <f t="shared" si="189"/>
        <v>7721.4500000000007</v>
      </c>
      <c r="T421" s="50">
        <f t="shared" si="190"/>
        <v>45970.92</v>
      </c>
      <c r="U421" s="53" t="s">
        <v>50</v>
      </c>
    </row>
    <row r="422" spans="1:21" s="54" customFormat="1" x14ac:dyDescent="0.25">
      <c r="A422" s="46">
        <v>416</v>
      </c>
      <c r="B422" s="47"/>
      <c r="C422" s="47" t="s">
        <v>832</v>
      </c>
      <c r="D422" s="57" t="s">
        <v>1044</v>
      </c>
      <c r="E422" s="57" t="s">
        <v>318</v>
      </c>
      <c r="F422" s="47" t="s">
        <v>170</v>
      </c>
      <c r="G422" s="55" t="s">
        <v>1055</v>
      </c>
      <c r="H422" s="49">
        <v>50500</v>
      </c>
      <c r="I422" s="49">
        <v>1924.57</v>
      </c>
      <c r="J422" s="50">
        <v>25</v>
      </c>
      <c r="K422" s="51">
        <v>1449.35</v>
      </c>
      <c r="L422" s="52">
        <f t="shared" si="185"/>
        <v>3585.4999999999995</v>
      </c>
      <c r="M422" s="52">
        <f t="shared" si="186"/>
        <v>555.5</v>
      </c>
      <c r="N422" s="51">
        <v>1535.2</v>
      </c>
      <c r="O422" s="50">
        <f t="shared" si="187"/>
        <v>3580.4500000000003</v>
      </c>
      <c r="P422" s="50"/>
      <c r="Q422" s="50">
        <f t="shared" si="188"/>
        <v>2984.55</v>
      </c>
      <c r="R422" s="50">
        <f t="shared" si="191"/>
        <v>4934.12</v>
      </c>
      <c r="S422" s="50">
        <f t="shared" si="189"/>
        <v>7721.4500000000007</v>
      </c>
      <c r="T422" s="50">
        <f t="shared" si="190"/>
        <v>45565.88</v>
      </c>
      <c r="U422" s="53" t="s">
        <v>50</v>
      </c>
    </row>
    <row r="423" spans="1:21" s="54" customFormat="1" x14ac:dyDescent="0.25">
      <c r="A423" s="46">
        <v>417</v>
      </c>
      <c r="B423" s="47"/>
      <c r="C423" s="47" t="s">
        <v>833</v>
      </c>
      <c r="D423" s="57" t="s">
        <v>1045</v>
      </c>
      <c r="E423" s="57" t="s">
        <v>318</v>
      </c>
      <c r="F423" s="47" t="s">
        <v>170</v>
      </c>
      <c r="G423" s="55" t="s">
        <v>1055</v>
      </c>
      <c r="H423" s="49">
        <v>50500</v>
      </c>
      <c r="I423" s="49">
        <v>1924.57</v>
      </c>
      <c r="J423" s="50">
        <v>25</v>
      </c>
      <c r="K423" s="51">
        <v>1449.35</v>
      </c>
      <c r="L423" s="52">
        <f t="shared" si="185"/>
        <v>3585.4999999999995</v>
      </c>
      <c r="M423" s="52">
        <f t="shared" si="186"/>
        <v>555.5</v>
      </c>
      <c r="N423" s="51">
        <v>1535.2</v>
      </c>
      <c r="O423" s="50">
        <f t="shared" si="187"/>
        <v>3580.4500000000003</v>
      </c>
      <c r="P423" s="50"/>
      <c r="Q423" s="50">
        <f t="shared" si="188"/>
        <v>2984.55</v>
      </c>
      <c r="R423" s="50">
        <f t="shared" si="191"/>
        <v>4934.12</v>
      </c>
      <c r="S423" s="50">
        <f t="shared" si="189"/>
        <v>7721.4500000000007</v>
      </c>
      <c r="T423" s="50">
        <f t="shared" si="190"/>
        <v>45565.88</v>
      </c>
      <c r="U423" s="53" t="s">
        <v>50</v>
      </c>
    </row>
    <row r="424" spans="1:21" s="54" customFormat="1" x14ac:dyDescent="0.25">
      <c r="A424" s="46">
        <v>418</v>
      </c>
      <c r="B424" s="47"/>
      <c r="C424" s="47" t="s">
        <v>614</v>
      </c>
      <c r="D424" s="57" t="s">
        <v>1044</v>
      </c>
      <c r="E424" s="57" t="s">
        <v>587</v>
      </c>
      <c r="F424" s="47" t="s">
        <v>122</v>
      </c>
      <c r="G424" s="55" t="s">
        <v>1055</v>
      </c>
      <c r="H424" s="49">
        <v>22000</v>
      </c>
      <c r="I424" s="56">
        <v>0</v>
      </c>
      <c r="J424" s="50">
        <v>25</v>
      </c>
      <c r="K424" s="51">
        <v>631.4</v>
      </c>
      <c r="L424" s="52">
        <f t="shared" si="185"/>
        <v>1561.9999999999998</v>
      </c>
      <c r="M424" s="52">
        <f t="shared" si="186"/>
        <v>242.00000000000003</v>
      </c>
      <c r="N424" s="51">
        <v>668.8</v>
      </c>
      <c r="O424" s="50">
        <f t="shared" si="187"/>
        <v>1559.8000000000002</v>
      </c>
      <c r="P424" s="50"/>
      <c r="Q424" s="50">
        <f t="shared" si="188"/>
        <v>1300.1999999999998</v>
      </c>
      <c r="R424" s="50">
        <f t="shared" si="191"/>
        <v>1325.1999999999998</v>
      </c>
      <c r="S424" s="50">
        <f t="shared" si="189"/>
        <v>3363.8</v>
      </c>
      <c r="T424" s="50">
        <f t="shared" si="190"/>
        <v>20674.8</v>
      </c>
      <c r="U424" s="53" t="s">
        <v>50</v>
      </c>
    </row>
    <row r="425" spans="1:21" s="54" customFormat="1" x14ac:dyDescent="0.25">
      <c r="A425" s="46">
        <v>419</v>
      </c>
      <c r="B425" s="47"/>
      <c r="C425" s="47" t="s">
        <v>606</v>
      </c>
      <c r="D425" s="57" t="s">
        <v>1044</v>
      </c>
      <c r="E425" s="57" t="s">
        <v>587</v>
      </c>
      <c r="F425" s="47" t="s">
        <v>42</v>
      </c>
      <c r="G425" s="55" t="s">
        <v>1055</v>
      </c>
      <c r="H425" s="49">
        <v>25000</v>
      </c>
      <c r="I425" s="56">
        <v>0</v>
      </c>
      <c r="J425" s="50">
        <v>25</v>
      </c>
      <c r="K425" s="51">
        <v>717.5</v>
      </c>
      <c r="L425" s="52">
        <f t="shared" si="185"/>
        <v>1774.9999999999998</v>
      </c>
      <c r="M425" s="52">
        <f t="shared" si="186"/>
        <v>275</v>
      </c>
      <c r="N425" s="51">
        <v>760</v>
      </c>
      <c r="O425" s="50">
        <f t="shared" si="187"/>
        <v>1772.5000000000002</v>
      </c>
      <c r="P425" s="50"/>
      <c r="Q425" s="50">
        <f t="shared" si="188"/>
        <v>1477.5</v>
      </c>
      <c r="R425" s="50">
        <f t="shared" si="191"/>
        <v>1502.5</v>
      </c>
      <c r="S425" s="50">
        <f t="shared" si="189"/>
        <v>3822.5</v>
      </c>
      <c r="T425" s="50">
        <f t="shared" si="190"/>
        <v>23497.5</v>
      </c>
      <c r="U425" s="53" t="s">
        <v>50</v>
      </c>
    </row>
    <row r="426" spans="1:21" s="54" customFormat="1" x14ac:dyDescent="0.25">
      <c r="A426" s="46">
        <v>420</v>
      </c>
      <c r="B426" s="47"/>
      <c r="C426" s="47" t="s">
        <v>611</v>
      </c>
      <c r="D426" s="57" t="s">
        <v>1045</v>
      </c>
      <c r="E426" s="57" t="s">
        <v>587</v>
      </c>
      <c r="F426" s="47" t="s">
        <v>42</v>
      </c>
      <c r="G426" s="55" t="s">
        <v>1054</v>
      </c>
      <c r="H426" s="49">
        <v>25000</v>
      </c>
      <c r="I426" s="56">
        <v>0</v>
      </c>
      <c r="J426" s="50">
        <v>25</v>
      </c>
      <c r="K426" s="51">
        <v>717.5</v>
      </c>
      <c r="L426" s="52">
        <f t="shared" si="185"/>
        <v>1774.9999999999998</v>
      </c>
      <c r="M426" s="52">
        <f t="shared" si="186"/>
        <v>275</v>
      </c>
      <c r="N426" s="51">
        <v>760</v>
      </c>
      <c r="O426" s="50">
        <f t="shared" si="187"/>
        <v>1772.5000000000002</v>
      </c>
      <c r="P426" s="50"/>
      <c r="Q426" s="50">
        <f t="shared" si="188"/>
        <v>1477.5</v>
      </c>
      <c r="R426" s="50">
        <f t="shared" si="191"/>
        <v>1502.5</v>
      </c>
      <c r="S426" s="50">
        <f t="shared" si="189"/>
        <v>3822.5</v>
      </c>
      <c r="T426" s="50">
        <f t="shared" si="190"/>
        <v>23497.5</v>
      </c>
      <c r="U426" s="53" t="s">
        <v>50</v>
      </c>
    </row>
    <row r="427" spans="1:21" s="54" customFormat="1" x14ac:dyDescent="0.25">
      <c r="A427" s="46">
        <v>421</v>
      </c>
      <c r="B427" s="47"/>
      <c r="C427" s="47" t="s">
        <v>613</v>
      </c>
      <c r="D427" s="57" t="s">
        <v>1045</v>
      </c>
      <c r="E427" s="57" t="s">
        <v>587</v>
      </c>
      <c r="F427" s="47" t="s">
        <v>74</v>
      </c>
      <c r="G427" s="55" t="s">
        <v>1054</v>
      </c>
      <c r="H427" s="49">
        <v>25000</v>
      </c>
      <c r="I427" s="56">
        <v>0</v>
      </c>
      <c r="J427" s="50">
        <v>25</v>
      </c>
      <c r="K427" s="51">
        <v>717.5</v>
      </c>
      <c r="L427" s="52">
        <f t="shared" si="185"/>
        <v>1774.9999999999998</v>
      </c>
      <c r="M427" s="52">
        <f t="shared" si="186"/>
        <v>275</v>
      </c>
      <c r="N427" s="51">
        <v>760</v>
      </c>
      <c r="O427" s="50">
        <f t="shared" si="187"/>
        <v>1772.5000000000002</v>
      </c>
      <c r="P427" s="50"/>
      <c r="Q427" s="50">
        <f t="shared" si="188"/>
        <v>1477.5</v>
      </c>
      <c r="R427" s="50">
        <f t="shared" si="191"/>
        <v>1502.5</v>
      </c>
      <c r="S427" s="50">
        <f t="shared" si="189"/>
        <v>3822.5</v>
      </c>
      <c r="T427" s="50">
        <f t="shared" si="190"/>
        <v>23497.5</v>
      </c>
      <c r="U427" s="53" t="s">
        <v>50</v>
      </c>
    </row>
    <row r="428" spans="1:21" s="54" customFormat="1" x14ac:dyDescent="0.25">
      <c r="A428" s="46">
        <v>422</v>
      </c>
      <c r="B428" s="47"/>
      <c r="C428" s="47" t="s">
        <v>607</v>
      </c>
      <c r="D428" s="57" t="s">
        <v>1044</v>
      </c>
      <c r="E428" s="57" t="s">
        <v>587</v>
      </c>
      <c r="F428" s="47" t="s">
        <v>71</v>
      </c>
      <c r="G428" s="55" t="s">
        <v>1055</v>
      </c>
      <c r="H428" s="49">
        <v>25000</v>
      </c>
      <c r="I428" s="56">
        <v>0</v>
      </c>
      <c r="J428" s="50">
        <v>25</v>
      </c>
      <c r="K428" s="51">
        <v>717.5</v>
      </c>
      <c r="L428" s="52">
        <f t="shared" si="179"/>
        <v>1774.9999999999998</v>
      </c>
      <c r="M428" s="52">
        <f t="shared" si="180"/>
        <v>275</v>
      </c>
      <c r="N428" s="51">
        <v>760</v>
      </c>
      <c r="O428" s="50">
        <f t="shared" si="181"/>
        <v>1772.5000000000002</v>
      </c>
      <c r="P428" s="50"/>
      <c r="Q428" s="50">
        <f t="shared" si="182"/>
        <v>1477.5</v>
      </c>
      <c r="R428" s="50">
        <f t="shared" si="191"/>
        <v>1502.5</v>
      </c>
      <c r="S428" s="50">
        <f t="shared" si="183"/>
        <v>3822.5</v>
      </c>
      <c r="T428" s="50">
        <f t="shared" si="184"/>
        <v>23497.5</v>
      </c>
      <c r="U428" s="53" t="s">
        <v>50</v>
      </c>
    </row>
    <row r="429" spans="1:21" s="54" customFormat="1" x14ac:dyDescent="0.25">
      <c r="A429" s="46">
        <v>423</v>
      </c>
      <c r="B429" s="47"/>
      <c r="C429" s="47" t="s">
        <v>608</v>
      </c>
      <c r="D429" s="57" t="s">
        <v>1044</v>
      </c>
      <c r="E429" s="57" t="s">
        <v>587</v>
      </c>
      <c r="F429" s="47" t="s">
        <v>71</v>
      </c>
      <c r="G429" s="55" t="s">
        <v>1055</v>
      </c>
      <c r="H429" s="49">
        <v>25000</v>
      </c>
      <c r="I429" s="56">
        <v>0</v>
      </c>
      <c r="J429" s="50">
        <v>25</v>
      </c>
      <c r="K429" s="51">
        <v>717.5</v>
      </c>
      <c r="L429" s="52">
        <f t="shared" si="179"/>
        <v>1774.9999999999998</v>
      </c>
      <c r="M429" s="52">
        <f t="shared" si="180"/>
        <v>275</v>
      </c>
      <c r="N429" s="51">
        <v>760</v>
      </c>
      <c r="O429" s="50">
        <f t="shared" si="181"/>
        <v>1772.5000000000002</v>
      </c>
      <c r="P429" s="50"/>
      <c r="Q429" s="50">
        <f t="shared" si="182"/>
        <v>1477.5</v>
      </c>
      <c r="R429" s="50">
        <f t="shared" si="191"/>
        <v>1502.5</v>
      </c>
      <c r="S429" s="50">
        <f t="shared" si="183"/>
        <v>3822.5</v>
      </c>
      <c r="T429" s="50">
        <f t="shared" si="184"/>
        <v>23497.5</v>
      </c>
      <c r="U429" s="53" t="s">
        <v>50</v>
      </c>
    </row>
    <row r="430" spans="1:21" s="54" customFormat="1" x14ac:dyDescent="0.25">
      <c r="A430" s="46">
        <v>424</v>
      </c>
      <c r="B430" s="47"/>
      <c r="C430" s="47" t="s">
        <v>610</v>
      </c>
      <c r="D430" s="57" t="s">
        <v>1044</v>
      </c>
      <c r="E430" s="57" t="s">
        <v>587</v>
      </c>
      <c r="F430" s="47" t="s">
        <v>71</v>
      </c>
      <c r="G430" s="55" t="s">
        <v>1055</v>
      </c>
      <c r="H430" s="49">
        <v>25000</v>
      </c>
      <c r="I430" s="56">
        <v>0</v>
      </c>
      <c r="J430" s="50">
        <v>25</v>
      </c>
      <c r="K430" s="51">
        <v>717.5</v>
      </c>
      <c r="L430" s="52">
        <f t="shared" si="179"/>
        <v>1774.9999999999998</v>
      </c>
      <c r="M430" s="52">
        <f t="shared" si="180"/>
        <v>275</v>
      </c>
      <c r="N430" s="51">
        <v>760</v>
      </c>
      <c r="O430" s="50">
        <f t="shared" si="181"/>
        <v>1772.5000000000002</v>
      </c>
      <c r="P430" s="50"/>
      <c r="Q430" s="50">
        <f t="shared" si="182"/>
        <v>1477.5</v>
      </c>
      <c r="R430" s="50">
        <f t="shared" si="191"/>
        <v>1502.5</v>
      </c>
      <c r="S430" s="50">
        <f t="shared" si="183"/>
        <v>3822.5</v>
      </c>
      <c r="T430" s="50">
        <f t="shared" si="184"/>
        <v>23497.5</v>
      </c>
      <c r="U430" s="53" t="s">
        <v>50</v>
      </c>
    </row>
    <row r="431" spans="1:21" s="54" customFormat="1" x14ac:dyDescent="0.25">
      <c r="A431" s="46">
        <v>425</v>
      </c>
      <c r="B431" s="47"/>
      <c r="C431" s="47" t="s">
        <v>855</v>
      </c>
      <c r="D431" s="57" t="s">
        <v>1045</v>
      </c>
      <c r="E431" s="57" t="s">
        <v>318</v>
      </c>
      <c r="F431" s="47" t="s">
        <v>957</v>
      </c>
      <c r="G431" s="55" t="s">
        <v>1055</v>
      </c>
      <c r="H431" s="49">
        <v>52500</v>
      </c>
      <c r="I431" s="49">
        <v>2004.32</v>
      </c>
      <c r="J431" s="50">
        <v>25</v>
      </c>
      <c r="K431" s="51">
        <v>1506.75</v>
      </c>
      <c r="L431" s="52">
        <f>+H431*7.1%</f>
        <v>3727.4999999999995</v>
      </c>
      <c r="M431" s="52">
        <f>+H431*1.1%</f>
        <v>577.50000000000011</v>
      </c>
      <c r="N431" s="51">
        <v>1596</v>
      </c>
      <c r="O431" s="50">
        <f>+H431*7.09%</f>
        <v>3722.2500000000005</v>
      </c>
      <c r="P431" s="50"/>
      <c r="Q431" s="50">
        <f>+K431+N431</f>
        <v>3102.75</v>
      </c>
      <c r="R431" s="50">
        <f>+I431+J431+K431+N431+P431</f>
        <v>5132.07</v>
      </c>
      <c r="S431" s="50">
        <f>+L431+M431+O431</f>
        <v>8027.25</v>
      </c>
      <c r="T431" s="50">
        <f>+H431-R431</f>
        <v>47367.93</v>
      </c>
      <c r="U431" s="53" t="s">
        <v>50</v>
      </c>
    </row>
    <row r="432" spans="1:21" s="54" customFormat="1" x14ac:dyDescent="0.25">
      <c r="A432" s="46">
        <v>426</v>
      </c>
      <c r="B432" s="47"/>
      <c r="C432" s="47" t="s">
        <v>835</v>
      </c>
      <c r="D432" s="57" t="s">
        <v>1044</v>
      </c>
      <c r="E432" s="57" t="s">
        <v>318</v>
      </c>
      <c r="F432" s="47" t="s">
        <v>170</v>
      </c>
      <c r="G432" s="55" t="s">
        <v>1055</v>
      </c>
      <c r="H432" s="49">
        <v>50500</v>
      </c>
      <c r="I432" s="49">
        <v>1924.57</v>
      </c>
      <c r="J432" s="50">
        <v>25</v>
      </c>
      <c r="K432" s="51">
        <v>1449.35</v>
      </c>
      <c r="L432" s="52">
        <f t="shared" ref="L432:L458" si="192">+H432*7.1%</f>
        <v>3585.4999999999995</v>
      </c>
      <c r="M432" s="52">
        <f t="shared" ref="M432:M458" si="193">+H432*1.1%</f>
        <v>555.5</v>
      </c>
      <c r="N432" s="51">
        <v>1535.2</v>
      </c>
      <c r="O432" s="50">
        <f t="shared" ref="O432:O458" si="194">+H432*7.09%</f>
        <v>3580.4500000000003</v>
      </c>
      <c r="P432" s="50"/>
      <c r="Q432" s="50">
        <f t="shared" ref="Q432:Q458" si="195">+K432+N432</f>
        <v>2984.55</v>
      </c>
      <c r="R432" s="50">
        <f t="shared" ref="R432:R461" si="196">+I432+J432+K432+N432+P432</f>
        <v>4934.12</v>
      </c>
      <c r="S432" s="50">
        <f t="shared" ref="S432:S458" si="197">+L432+M432+O432</f>
        <v>7721.4500000000007</v>
      </c>
      <c r="T432" s="50">
        <f t="shared" ref="T432:T458" si="198">+H432-R432</f>
        <v>45565.88</v>
      </c>
      <c r="U432" s="53" t="s">
        <v>50</v>
      </c>
    </row>
    <row r="433" spans="1:21" s="54" customFormat="1" x14ac:dyDescent="0.25">
      <c r="A433" s="46">
        <v>427</v>
      </c>
      <c r="B433" s="47"/>
      <c r="C433" s="47" t="s">
        <v>836</v>
      </c>
      <c r="D433" s="57" t="s">
        <v>1045</v>
      </c>
      <c r="E433" s="57" t="s">
        <v>318</v>
      </c>
      <c r="F433" s="47" t="s">
        <v>170</v>
      </c>
      <c r="G433" s="55" t="s">
        <v>1054</v>
      </c>
      <c r="H433" s="49">
        <v>50500</v>
      </c>
      <c r="I433" s="49">
        <v>1722.05</v>
      </c>
      <c r="J433" s="50">
        <v>25</v>
      </c>
      <c r="K433" s="51">
        <v>1449.35</v>
      </c>
      <c r="L433" s="52">
        <f t="shared" si="192"/>
        <v>3585.4999999999995</v>
      </c>
      <c r="M433" s="52">
        <f t="shared" si="193"/>
        <v>555.5</v>
      </c>
      <c r="N433" s="51">
        <v>1535.2</v>
      </c>
      <c r="O433" s="50">
        <f t="shared" si="194"/>
        <v>3580.4500000000003</v>
      </c>
      <c r="P433" s="50"/>
      <c r="Q433" s="50">
        <f t="shared" si="195"/>
        <v>2984.55</v>
      </c>
      <c r="R433" s="50">
        <f t="shared" si="196"/>
        <v>4731.5999999999995</v>
      </c>
      <c r="S433" s="50">
        <f t="shared" si="197"/>
        <v>7721.4500000000007</v>
      </c>
      <c r="T433" s="50">
        <f t="shared" si="198"/>
        <v>45768.4</v>
      </c>
      <c r="U433" s="53" t="s">
        <v>50</v>
      </c>
    </row>
    <row r="434" spans="1:21" s="54" customFormat="1" x14ac:dyDescent="0.25">
      <c r="A434" s="46">
        <v>428</v>
      </c>
      <c r="B434" s="47"/>
      <c r="C434" s="47" t="s">
        <v>837</v>
      </c>
      <c r="D434" s="57" t="s">
        <v>1045</v>
      </c>
      <c r="E434" s="57" t="s">
        <v>318</v>
      </c>
      <c r="F434" s="47" t="s">
        <v>170</v>
      </c>
      <c r="G434" s="55" t="s">
        <v>1055</v>
      </c>
      <c r="H434" s="49">
        <v>50500</v>
      </c>
      <c r="I434" s="49">
        <v>1924.57</v>
      </c>
      <c r="J434" s="50">
        <v>25</v>
      </c>
      <c r="K434" s="51">
        <v>1449.35</v>
      </c>
      <c r="L434" s="52">
        <f t="shared" si="192"/>
        <v>3585.4999999999995</v>
      </c>
      <c r="M434" s="52">
        <f t="shared" si="193"/>
        <v>555.5</v>
      </c>
      <c r="N434" s="51">
        <v>1535.2</v>
      </c>
      <c r="O434" s="50">
        <f t="shared" si="194"/>
        <v>3580.4500000000003</v>
      </c>
      <c r="P434" s="50"/>
      <c r="Q434" s="50">
        <f t="shared" si="195"/>
        <v>2984.55</v>
      </c>
      <c r="R434" s="50">
        <f t="shared" si="196"/>
        <v>4934.12</v>
      </c>
      <c r="S434" s="50">
        <f t="shared" si="197"/>
        <v>7721.4500000000007</v>
      </c>
      <c r="T434" s="50">
        <f t="shared" si="198"/>
        <v>45565.88</v>
      </c>
      <c r="U434" s="53" t="s">
        <v>50</v>
      </c>
    </row>
    <row r="435" spans="1:21" s="54" customFormat="1" x14ac:dyDescent="0.25">
      <c r="A435" s="46">
        <v>429</v>
      </c>
      <c r="B435" s="47"/>
      <c r="C435" s="47" t="s">
        <v>838</v>
      </c>
      <c r="D435" s="57" t="s">
        <v>1045</v>
      </c>
      <c r="E435" s="57" t="s">
        <v>318</v>
      </c>
      <c r="F435" s="47" t="s">
        <v>170</v>
      </c>
      <c r="G435" s="55" t="s">
        <v>1055</v>
      </c>
      <c r="H435" s="49">
        <v>50500</v>
      </c>
      <c r="I435" s="49">
        <v>1924.57</v>
      </c>
      <c r="J435" s="50">
        <v>25</v>
      </c>
      <c r="K435" s="51">
        <v>1449.35</v>
      </c>
      <c r="L435" s="52">
        <f t="shared" si="192"/>
        <v>3585.4999999999995</v>
      </c>
      <c r="M435" s="52">
        <f t="shared" si="193"/>
        <v>555.5</v>
      </c>
      <c r="N435" s="51">
        <v>1535.2</v>
      </c>
      <c r="O435" s="50">
        <f t="shared" si="194"/>
        <v>3580.4500000000003</v>
      </c>
      <c r="P435" s="50"/>
      <c r="Q435" s="50">
        <f t="shared" si="195"/>
        <v>2984.55</v>
      </c>
      <c r="R435" s="50">
        <f t="shared" si="196"/>
        <v>4934.12</v>
      </c>
      <c r="S435" s="50">
        <f t="shared" si="197"/>
        <v>7721.4500000000007</v>
      </c>
      <c r="T435" s="50">
        <f t="shared" si="198"/>
        <v>45565.88</v>
      </c>
      <c r="U435" s="53" t="s">
        <v>50</v>
      </c>
    </row>
    <row r="436" spans="1:21" s="54" customFormat="1" x14ac:dyDescent="0.25">
      <c r="A436" s="46">
        <v>430</v>
      </c>
      <c r="B436" s="47"/>
      <c r="C436" s="47" t="s">
        <v>846</v>
      </c>
      <c r="D436" s="57" t="s">
        <v>1044</v>
      </c>
      <c r="E436" s="57" t="s">
        <v>318</v>
      </c>
      <c r="F436" s="47" t="s">
        <v>170</v>
      </c>
      <c r="G436" s="55" t="s">
        <v>1055</v>
      </c>
      <c r="H436" s="49">
        <v>50500</v>
      </c>
      <c r="I436" s="49">
        <v>1924.57</v>
      </c>
      <c r="J436" s="50">
        <v>25</v>
      </c>
      <c r="K436" s="51">
        <v>1449.35</v>
      </c>
      <c r="L436" s="52">
        <f t="shared" ref="L436:L445" si="199">+H436*7.1%</f>
        <v>3585.4999999999995</v>
      </c>
      <c r="M436" s="52">
        <f t="shared" ref="M436:M445" si="200">+H436*1.1%</f>
        <v>555.5</v>
      </c>
      <c r="N436" s="51">
        <v>1535.2</v>
      </c>
      <c r="O436" s="50">
        <f t="shared" ref="O436:O445" si="201">+H436*7.09%</f>
        <v>3580.4500000000003</v>
      </c>
      <c r="P436" s="50"/>
      <c r="Q436" s="50">
        <f t="shared" ref="Q436:Q445" si="202">+K436+N436</f>
        <v>2984.55</v>
      </c>
      <c r="R436" s="50">
        <f t="shared" ref="R436:R445" si="203">+I436+J436+K436+N436+P436</f>
        <v>4934.12</v>
      </c>
      <c r="S436" s="50">
        <f t="shared" ref="S436:S445" si="204">+L436+M436+O436</f>
        <v>7721.4500000000007</v>
      </c>
      <c r="T436" s="50">
        <f t="shared" ref="T436:T445" si="205">+H436-R436</f>
        <v>45565.88</v>
      </c>
      <c r="U436" s="53" t="s">
        <v>50</v>
      </c>
    </row>
    <row r="437" spans="1:21" s="54" customFormat="1" x14ac:dyDescent="0.25">
      <c r="A437" s="46">
        <v>431</v>
      </c>
      <c r="B437" s="47"/>
      <c r="C437" s="47" t="s">
        <v>856</v>
      </c>
      <c r="D437" s="57" t="s">
        <v>1045</v>
      </c>
      <c r="E437" s="57" t="s">
        <v>318</v>
      </c>
      <c r="F437" s="47" t="s">
        <v>170</v>
      </c>
      <c r="G437" s="55" t="s">
        <v>1055</v>
      </c>
      <c r="H437" s="49">
        <v>50500</v>
      </c>
      <c r="I437" s="49">
        <v>1924.57</v>
      </c>
      <c r="J437" s="50">
        <v>25</v>
      </c>
      <c r="K437" s="51">
        <v>1449.35</v>
      </c>
      <c r="L437" s="52">
        <f t="shared" si="199"/>
        <v>3585.4999999999995</v>
      </c>
      <c r="M437" s="52">
        <f t="shared" si="200"/>
        <v>555.5</v>
      </c>
      <c r="N437" s="51">
        <v>1535.2</v>
      </c>
      <c r="O437" s="50">
        <f t="shared" si="201"/>
        <v>3580.4500000000003</v>
      </c>
      <c r="P437" s="50"/>
      <c r="Q437" s="50">
        <f t="shared" si="202"/>
        <v>2984.55</v>
      </c>
      <c r="R437" s="50">
        <f t="shared" si="203"/>
        <v>4934.12</v>
      </c>
      <c r="S437" s="50">
        <f t="shared" si="204"/>
        <v>7721.4500000000007</v>
      </c>
      <c r="T437" s="50">
        <f t="shared" si="205"/>
        <v>45565.88</v>
      </c>
      <c r="U437" s="53" t="s">
        <v>50</v>
      </c>
    </row>
    <row r="438" spans="1:21" s="54" customFormat="1" x14ac:dyDescent="0.25">
      <c r="A438" s="46">
        <v>432</v>
      </c>
      <c r="B438" s="47"/>
      <c r="C438" s="47" t="s">
        <v>850</v>
      </c>
      <c r="D438" s="57" t="s">
        <v>1044</v>
      </c>
      <c r="E438" s="57" t="s">
        <v>318</v>
      </c>
      <c r="F438" s="47" t="s">
        <v>111</v>
      </c>
      <c r="G438" s="55" t="s">
        <v>1055</v>
      </c>
      <c r="H438" s="49">
        <v>40000</v>
      </c>
      <c r="I438" s="56">
        <v>442.65</v>
      </c>
      <c r="J438" s="50">
        <v>25</v>
      </c>
      <c r="K438" s="51">
        <v>1148</v>
      </c>
      <c r="L438" s="52">
        <f t="shared" si="199"/>
        <v>2839.9999999999995</v>
      </c>
      <c r="M438" s="52">
        <f t="shared" si="200"/>
        <v>440.00000000000006</v>
      </c>
      <c r="N438" s="51">
        <v>1216</v>
      </c>
      <c r="O438" s="50">
        <f t="shared" si="201"/>
        <v>2836</v>
      </c>
      <c r="P438" s="50"/>
      <c r="Q438" s="50">
        <f t="shared" si="202"/>
        <v>2364</v>
      </c>
      <c r="R438" s="50">
        <f t="shared" si="203"/>
        <v>2831.65</v>
      </c>
      <c r="S438" s="50">
        <f t="shared" si="204"/>
        <v>6116</v>
      </c>
      <c r="T438" s="50">
        <f t="shared" si="205"/>
        <v>37168.35</v>
      </c>
      <c r="U438" s="53" t="s">
        <v>50</v>
      </c>
    </row>
    <row r="439" spans="1:21" s="54" customFormat="1" x14ac:dyDescent="0.25">
      <c r="A439" s="46">
        <v>433</v>
      </c>
      <c r="B439" s="47"/>
      <c r="C439" s="47" t="s">
        <v>849</v>
      </c>
      <c r="D439" s="57" t="s">
        <v>1044</v>
      </c>
      <c r="E439" s="57" t="s">
        <v>318</v>
      </c>
      <c r="F439" s="47" t="s">
        <v>201</v>
      </c>
      <c r="G439" s="55" t="s">
        <v>1055</v>
      </c>
      <c r="H439" s="49">
        <v>30975</v>
      </c>
      <c r="I439" s="56">
        <v>0</v>
      </c>
      <c r="J439" s="50">
        <v>25</v>
      </c>
      <c r="K439" s="51">
        <v>888.98</v>
      </c>
      <c r="L439" s="52">
        <f t="shared" si="199"/>
        <v>2199.2249999999999</v>
      </c>
      <c r="M439" s="52">
        <f t="shared" si="200"/>
        <v>340.72500000000002</v>
      </c>
      <c r="N439" s="51">
        <v>941.64</v>
      </c>
      <c r="O439" s="50">
        <f t="shared" si="201"/>
        <v>2196.1275000000001</v>
      </c>
      <c r="P439" s="50"/>
      <c r="Q439" s="50">
        <f t="shared" si="202"/>
        <v>1830.62</v>
      </c>
      <c r="R439" s="50">
        <f t="shared" si="203"/>
        <v>1855.62</v>
      </c>
      <c r="S439" s="50">
        <f t="shared" si="204"/>
        <v>4736.0774999999994</v>
      </c>
      <c r="T439" s="50">
        <f t="shared" si="205"/>
        <v>29119.38</v>
      </c>
      <c r="U439" s="53" t="s">
        <v>50</v>
      </c>
    </row>
    <row r="440" spans="1:21" s="54" customFormat="1" x14ac:dyDescent="0.25">
      <c r="A440" s="46">
        <v>434</v>
      </c>
      <c r="B440" s="47"/>
      <c r="C440" s="47" t="s">
        <v>851</v>
      </c>
      <c r="D440" s="57" t="s">
        <v>1045</v>
      </c>
      <c r="E440" s="57" t="s">
        <v>318</v>
      </c>
      <c r="F440" s="47" t="s">
        <v>201</v>
      </c>
      <c r="G440" s="55" t="s">
        <v>1055</v>
      </c>
      <c r="H440" s="49">
        <v>30975</v>
      </c>
      <c r="I440" s="56">
        <v>0</v>
      </c>
      <c r="J440" s="50">
        <v>25</v>
      </c>
      <c r="K440" s="51">
        <v>888.98</v>
      </c>
      <c r="L440" s="52">
        <f t="shared" si="199"/>
        <v>2199.2249999999999</v>
      </c>
      <c r="M440" s="52">
        <f t="shared" si="200"/>
        <v>340.72500000000002</v>
      </c>
      <c r="N440" s="51">
        <v>941.64</v>
      </c>
      <c r="O440" s="50">
        <f t="shared" si="201"/>
        <v>2196.1275000000001</v>
      </c>
      <c r="P440" s="50"/>
      <c r="Q440" s="50">
        <f t="shared" si="202"/>
        <v>1830.62</v>
      </c>
      <c r="R440" s="50">
        <f t="shared" si="203"/>
        <v>1855.62</v>
      </c>
      <c r="S440" s="50">
        <f t="shared" si="204"/>
        <v>4736.0774999999994</v>
      </c>
      <c r="T440" s="50">
        <f t="shared" si="205"/>
        <v>29119.38</v>
      </c>
      <c r="U440" s="53" t="s">
        <v>50</v>
      </c>
    </row>
    <row r="441" spans="1:21" s="54" customFormat="1" x14ac:dyDescent="0.25">
      <c r="A441" s="46">
        <v>435</v>
      </c>
      <c r="B441" s="47"/>
      <c r="C441" s="47" t="s">
        <v>852</v>
      </c>
      <c r="D441" s="57" t="s">
        <v>1044</v>
      </c>
      <c r="E441" s="57" t="s">
        <v>318</v>
      </c>
      <c r="F441" s="47" t="s">
        <v>201</v>
      </c>
      <c r="G441" s="55" t="s">
        <v>1055</v>
      </c>
      <c r="H441" s="49">
        <v>30975</v>
      </c>
      <c r="I441" s="56">
        <v>0</v>
      </c>
      <c r="J441" s="50">
        <v>25</v>
      </c>
      <c r="K441" s="51">
        <v>888.98</v>
      </c>
      <c r="L441" s="52">
        <f t="shared" si="199"/>
        <v>2199.2249999999999</v>
      </c>
      <c r="M441" s="52">
        <f t="shared" si="200"/>
        <v>340.72500000000002</v>
      </c>
      <c r="N441" s="51">
        <v>941.64</v>
      </c>
      <c r="O441" s="50">
        <f t="shared" si="201"/>
        <v>2196.1275000000001</v>
      </c>
      <c r="P441" s="50"/>
      <c r="Q441" s="50">
        <f t="shared" si="202"/>
        <v>1830.62</v>
      </c>
      <c r="R441" s="50">
        <f t="shared" si="203"/>
        <v>1855.62</v>
      </c>
      <c r="S441" s="50">
        <f t="shared" si="204"/>
        <v>4736.0774999999994</v>
      </c>
      <c r="T441" s="50">
        <f t="shared" si="205"/>
        <v>29119.38</v>
      </c>
      <c r="U441" s="53" t="s">
        <v>50</v>
      </c>
    </row>
    <row r="442" spans="1:21" s="54" customFormat="1" x14ac:dyDescent="0.25">
      <c r="A442" s="46">
        <v>436</v>
      </c>
      <c r="B442" s="47"/>
      <c r="C442" s="47" t="s">
        <v>853</v>
      </c>
      <c r="D442" s="57" t="s">
        <v>1044</v>
      </c>
      <c r="E442" s="57" t="s">
        <v>318</v>
      </c>
      <c r="F442" s="47" t="s">
        <v>201</v>
      </c>
      <c r="G442" s="55" t="s">
        <v>1055</v>
      </c>
      <c r="H442" s="49">
        <v>30975</v>
      </c>
      <c r="I442" s="56">
        <v>0</v>
      </c>
      <c r="J442" s="50">
        <v>25</v>
      </c>
      <c r="K442" s="51">
        <v>888.98</v>
      </c>
      <c r="L442" s="52">
        <f t="shared" si="199"/>
        <v>2199.2249999999999</v>
      </c>
      <c r="M442" s="52">
        <f t="shared" si="200"/>
        <v>340.72500000000002</v>
      </c>
      <c r="N442" s="51">
        <v>941.64</v>
      </c>
      <c r="O442" s="50">
        <f t="shared" si="201"/>
        <v>2196.1275000000001</v>
      </c>
      <c r="P442" s="50"/>
      <c r="Q442" s="50">
        <f t="shared" si="202"/>
        <v>1830.62</v>
      </c>
      <c r="R442" s="50">
        <f t="shared" si="203"/>
        <v>1855.62</v>
      </c>
      <c r="S442" s="50">
        <f t="shared" si="204"/>
        <v>4736.0774999999994</v>
      </c>
      <c r="T442" s="50">
        <f t="shared" si="205"/>
        <v>29119.38</v>
      </c>
      <c r="U442" s="53" t="s">
        <v>50</v>
      </c>
    </row>
    <row r="443" spans="1:21" s="54" customFormat="1" x14ac:dyDescent="0.25">
      <c r="A443" s="46">
        <v>437</v>
      </c>
      <c r="B443" s="47"/>
      <c r="C443" s="47" t="s">
        <v>910</v>
      </c>
      <c r="D443" s="57" t="s">
        <v>1044</v>
      </c>
      <c r="E443" s="57" t="s">
        <v>318</v>
      </c>
      <c r="F443" s="47" t="s">
        <v>958</v>
      </c>
      <c r="G443" s="55" t="s">
        <v>1055</v>
      </c>
      <c r="H443" s="49">
        <v>34000</v>
      </c>
      <c r="I443" s="56">
        <v>0</v>
      </c>
      <c r="J443" s="50">
        <v>25</v>
      </c>
      <c r="K443" s="51">
        <v>975.8</v>
      </c>
      <c r="L443" s="52">
        <f t="shared" si="199"/>
        <v>2414</v>
      </c>
      <c r="M443" s="52">
        <f t="shared" si="200"/>
        <v>374.00000000000006</v>
      </c>
      <c r="N443" s="51">
        <v>1033.5999999999999</v>
      </c>
      <c r="O443" s="50">
        <f t="shared" si="201"/>
        <v>2410.6000000000004</v>
      </c>
      <c r="P443" s="50"/>
      <c r="Q443" s="50">
        <f t="shared" si="202"/>
        <v>2009.3999999999999</v>
      </c>
      <c r="R443" s="50">
        <f t="shared" si="203"/>
        <v>2034.3999999999999</v>
      </c>
      <c r="S443" s="50">
        <f t="shared" si="204"/>
        <v>5198.6000000000004</v>
      </c>
      <c r="T443" s="50">
        <f t="shared" si="205"/>
        <v>31965.599999999999</v>
      </c>
      <c r="U443" s="53" t="s">
        <v>50</v>
      </c>
    </row>
    <row r="444" spans="1:21" s="54" customFormat="1" x14ac:dyDescent="0.25">
      <c r="A444" s="46">
        <v>438</v>
      </c>
      <c r="B444" s="47"/>
      <c r="C444" s="47" t="s">
        <v>840</v>
      </c>
      <c r="D444" s="57" t="s">
        <v>1044</v>
      </c>
      <c r="E444" s="57" t="s">
        <v>318</v>
      </c>
      <c r="F444" s="47" t="s">
        <v>122</v>
      </c>
      <c r="G444" s="55" t="s">
        <v>1055</v>
      </c>
      <c r="H444" s="49">
        <v>25000</v>
      </c>
      <c r="I444" s="56">
        <v>0</v>
      </c>
      <c r="J444" s="50">
        <v>25</v>
      </c>
      <c r="K444" s="51">
        <v>717.5</v>
      </c>
      <c r="L444" s="52">
        <f t="shared" si="199"/>
        <v>1774.9999999999998</v>
      </c>
      <c r="M444" s="52">
        <f t="shared" si="200"/>
        <v>275</v>
      </c>
      <c r="N444" s="51">
        <v>760</v>
      </c>
      <c r="O444" s="50">
        <f t="shared" si="201"/>
        <v>1772.5000000000002</v>
      </c>
      <c r="P444" s="50"/>
      <c r="Q444" s="50">
        <f t="shared" si="202"/>
        <v>1477.5</v>
      </c>
      <c r="R444" s="50">
        <f t="shared" si="203"/>
        <v>1502.5</v>
      </c>
      <c r="S444" s="50">
        <f t="shared" si="204"/>
        <v>3822.5</v>
      </c>
      <c r="T444" s="50">
        <f t="shared" si="205"/>
        <v>23497.5</v>
      </c>
      <c r="U444" s="53" t="s">
        <v>50</v>
      </c>
    </row>
    <row r="445" spans="1:21" s="54" customFormat="1" x14ac:dyDescent="0.25">
      <c r="A445" s="46">
        <v>439</v>
      </c>
      <c r="B445" s="47"/>
      <c r="C445" s="47" t="s">
        <v>843</v>
      </c>
      <c r="D445" s="57" t="s">
        <v>1044</v>
      </c>
      <c r="E445" s="57" t="s">
        <v>318</v>
      </c>
      <c r="F445" s="47" t="s">
        <v>122</v>
      </c>
      <c r="G445" s="55" t="s">
        <v>1055</v>
      </c>
      <c r="H445" s="49">
        <v>30975</v>
      </c>
      <c r="I445" s="56">
        <v>0</v>
      </c>
      <c r="J445" s="50">
        <v>25</v>
      </c>
      <c r="K445" s="51">
        <v>888.98</v>
      </c>
      <c r="L445" s="52">
        <f t="shared" si="199"/>
        <v>2199.2249999999999</v>
      </c>
      <c r="M445" s="52">
        <f t="shared" si="200"/>
        <v>340.72500000000002</v>
      </c>
      <c r="N445" s="51">
        <v>941.64</v>
      </c>
      <c r="O445" s="50">
        <f t="shared" si="201"/>
        <v>2196.1275000000001</v>
      </c>
      <c r="P445" s="50"/>
      <c r="Q445" s="50">
        <f t="shared" si="202"/>
        <v>1830.62</v>
      </c>
      <c r="R445" s="50">
        <f t="shared" si="203"/>
        <v>1855.62</v>
      </c>
      <c r="S445" s="50">
        <f t="shared" si="204"/>
        <v>4736.0774999999994</v>
      </c>
      <c r="T445" s="50">
        <f t="shared" si="205"/>
        <v>29119.38</v>
      </c>
      <c r="U445" s="53" t="s">
        <v>50</v>
      </c>
    </row>
    <row r="446" spans="1:21" s="54" customFormat="1" x14ac:dyDescent="0.25">
      <c r="A446" s="46">
        <v>440</v>
      </c>
      <c r="B446" s="47"/>
      <c r="C446" s="47" t="s">
        <v>839</v>
      </c>
      <c r="D446" s="57" t="s">
        <v>1044</v>
      </c>
      <c r="E446" s="57" t="s">
        <v>318</v>
      </c>
      <c r="F446" s="47" t="s">
        <v>956</v>
      </c>
      <c r="G446" s="55" t="s">
        <v>1055</v>
      </c>
      <c r="H446" s="49">
        <v>25000</v>
      </c>
      <c r="I446" s="56">
        <v>0</v>
      </c>
      <c r="J446" s="50">
        <v>25</v>
      </c>
      <c r="K446" s="51">
        <v>717.5</v>
      </c>
      <c r="L446" s="52">
        <f t="shared" si="192"/>
        <v>1774.9999999999998</v>
      </c>
      <c r="M446" s="52">
        <f t="shared" si="193"/>
        <v>275</v>
      </c>
      <c r="N446" s="51">
        <v>760</v>
      </c>
      <c r="O446" s="50">
        <f t="shared" si="194"/>
        <v>1772.5000000000002</v>
      </c>
      <c r="P446" s="50"/>
      <c r="Q446" s="50">
        <f t="shared" si="195"/>
        <v>1477.5</v>
      </c>
      <c r="R446" s="50">
        <f t="shared" si="196"/>
        <v>1502.5</v>
      </c>
      <c r="S446" s="50">
        <f t="shared" si="197"/>
        <v>3822.5</v>
      </c>
      <c r="T446" s="50">
        <f t="shared" si="198"/>
        <v>23497.5</v>
      </c>
      <c r="U446" s="53" t="s">
        <v>50</v>
      </c>
    </row>
    <row r="447" spans="1:21" s="54" customFormat="1" x14ac:dyDescent="0.25">
      <c r="A447" s="46">
        <v>441</v>
      </c>
      <c r="B447" s="47"/>
      <c r="C447" s="47" t="s">
        <v>841</v>
      </c>
      <c r="D447" s="57" t="s">
        <v>1044</v>
      </c>
      <c r="E447" s="57" t="s">
        <v>318</v>
      </c>
      <c r="F447" s="47" t="s">
        <v>42</v>
      </c>
      <c r="G447" s="55" t="s">
        <v>1055</v>
      </c>
      <c r="H447" s="49">
        <v>25200</v>
      </c>
      <c r="I447" s="56">
        <v>0</v>
      </c>
      <c r="J447" s="50">
        <v>25</v>
      </c>
      <c r="K447" s="51">
        <v>723.24</v>
      </c>
      <c r="L447" s="52">
        <f t="shared" si="192"/>
        <v>1789.1999999999998</v>
      </c>
      <c r="M447" s="52">
        <f t="shared" si="193"/>
        <v>277.20000000000005</v>
      </c>
      <c r="N447" s="51">
        <v>766.08</v>
      </c>
      <c r="O447" s="50">
        <f t="shared" si="194"/>
        <v>1786.68</v>
      </c>
      <c r="P447" s="50"/>
      <c r="Q447" s="50">
        <f t="shared" si="195"/>
        <v>1489.3200000000002</v>
      </c>
      <c r="R447" s="50">
        <f t="shared" si="196"/>
        <v>1514.3200000000002</v>
      </c>
      <c r="S447" s="50">
        <f t="shared" si="197"/>
        <v>3853.08</v>
      </c>
      <c r="T447" s="50">
        <f t="shared" si="198"/>
        <v>23685.68</v>
      </c>
      <c r="U447" s="53" t="s">
        <v>50</v>
      </c>
    </row>
    <row r="448" spans="1:21" s="54" customFormat="1" x14ac:dyDescent="0.25">
      <c r="A448" s="46">
        <v>442</v>
      </c>
      <c r="B448" s="47"/>
      <c r="C448" s="47" t="s">
        <v>842</v>
      </c>
      <c r="D448" s="57" t="s">
        <v>1044</v>
      </c>
      <c r="E448" s="57" t="s">
        <v>318</v>
      </c>
      <c r="F448" s="47" t="s">
        <v>42</v>
      </c>
      <c r="G448" s="55" t="s">
        <v>1055</v>
      </c>
      <c r="H448" s="49">
        <v>25000</v>
      </c>
      <c r="I448" s="56">
        <v>0</v>
      </c>
      <c r="J448" s="50">
        <v>25</v>
      </c>
      <c r="K448" s="51">
        <v>717.5</v>
      </c>
      <c r="L448" s="52">
        <f t="shared" si="192"/>
        <v>1774.9999999999998</v>
      </c>
      <c r="M448" s="52">
        <f t="shared" si="193"/>
        <v>275</v>
      </c>
      <c r="N448" s="51">
        <v>760</v>
      </c>
      <c r="O448" s="50">
        <f t="shared" si="194"/>
        <v>1772.5000000000002</v>
      </c>
      <c r="P448" s="50"/>
      <c r="Q448" s="50">
        <f t="shared" si="195"/>
        <v>1477.5</v>
      </c>
      <c r="R448" s="50">
        <f t="shared" si="196"/>
        <v>1502.5</v>
      </c>
      <c r="S448" s="50">
        <f t="shared" si="197"/>
        <v>3822.5</v>
      </c>
      <c r="T448" s="50">
        <f t="shared" si="198"/>
        <v>23497.5</v>
      </c>
      <c r="U448" s="53" t="s">
        <v>50</v>
      </c>
    </row>
    <row r="449" spans="1:21" s="54" customFormat="1" x14ac:dyDescent="0.25">
      <c r="A449" s="46">
        <v>443</v>
      </c>
      <c r="B449" s="47"/>
      <c r="C449" s="47" t="s">
        <v>844</v>
      </c>
      <c r="D449" s="57" t="s">
        <v>1044</v>
      </c>
      <c r="E449" s="57" t="s">
        <v>318</v>
      </c>
      <c r="F449" s="47" t="s">
        <v>42</v>
      </c>
      <c r="G449" s="55" t="s">
        <v>1055</v>
      </c>
      <c r="H449" s="49">
        <v>25000</v>
      </c>
      <c r="I449" s="56">
        <v>0</v>
      </c>
      <c r="J449" s="50">
        <v>25</v>
      </c>
      <c r="K449" s="51">
        <v>717.5</v>
      </c>
      <c r="L449" s="52">
        <f t="shared" si="192"/>
        <v>1774.9999999999998</v>
      </c>
      <c r="M449" s="52">
        <f t="shared" si="193"/>
        <v>275</v>
      </c>
      <c r="N449" s="51">
        <v>760</v>
      </c>
      <c r="O449" s="50">
        <f t="shared" si="194"/>
        <v>1772.5000000000002</v>
      </c>
      <c r="P449" s="50"/>
      <c r="Q449" s="50">
        <f t="shared" si="195"/>
        <v>1477.5</v>
      </c>
      <c r="R449" s="50">
        <f t="shared" si="196"/>
        <v>1502.5</v>
      </c>
      <c r="S449" s="50">
        <f t="shared" si="197"/>
        <v>3822.5</v>
      </c>
      <c r="T449" s="50">
        <f t="shared" si="198"/>
        <v>23497.5</v>
      </c>
      <c r="U449" s="53" t="s">
        <v>50</v>
      </c>
    </row>
    <row r="450" spans="1:21" s="54" customFormat="1" x14ac:dyDescent="0.25">
      <c r="A450" s="46">
        <v>444</v>
      </c>
      <c r="B450" s="47"/>
      <c r="C450" s="47" t="s">
        <v>847</v>
      </c>
      <c r="D450" s="57" t="s">
        <v>1045</v>
      </c>
      <c r="E450" s="57" t="s">
        <v>318</v>
      </c>
      <c r="F450" s="47" t="s">
        <v>42</v>
      </c>
      <c r="G450" s="55" t="s">
        <v>1055</v>
      </c>
      <c r="H450" s="49">
        <v>25000</v>
      </c>
      <c r="I450" s="56">
        <v>0</v>
      </c>
      <c r="J450" s="50">
        <v>25</v>
      </c>
      <c r="K450" s="51">
        <v>717.5</v>
      </c>
      <c r="L450" s="52">
        <f t="shared" ref="L450:L457" si="206">+H450*7.1%</f>
        <v>1774.9999999999998</v>
      </c>
      <c r="M450" s="52">
        <f t="shared" ref="M450:M457" si="207">+H450*1.1%</f>
        <v>275</v>
      </c>
      <c r="N450" s="51">
        <v>760</v>
      </c>
      <c r="O450" s="50">
        <f t="shared" ref="O450:O457" si="208">+H450*7.09%</f>
        <v>1772.5000000000002</v>
      </c>
      <c r="P450" s="50"/>
      <c r="Q450" s="50">
        <f t="shared" ref="Q450:Q457" si="209">+K450+N450</f>
        <v>1477.5</v>
      </c>
      <c r="R450" s="50">
        <f t="shared" ref="R450:R457" si="210">+I450+J450+K450+N450+P450</f>
        <v>1502.5</v>
      </c>
      <c r="S450" s="50">
        <f t="shared" ref="S450:S457" si="211">+L450+M450+O450</f>
        <v>3822.5</v>
      </c>
      <c r="T450" s="50">
        <f t="shared" ref="T450:T457" si="212">+H450-R450</f>
        <v>23497.5</v>
      </c>
      <c r="U450" s="53" t="s">
        <v>50</v>
      </c>
    </row>
    <row r="451" spans="1:21" s="54" customFormat="1" x14ac:dyDescent="0.25">
      <c r="A451" s="46">
        <v>445</v>
      </c>
      <c r="B451" s="47"/>
      <c r="C451" s="47" t="s">
        <v>854</v>
      </c>
      <c r="D451" s="57" t="s">
        <v>1044</v>
      </c>
      <c r="E451" s="57" t="s">
        <v>318</v>
      </c>
      <c r="F451" s="47" t="s">
        <v>42</v>
      </c>
      <c r="G451" s="55" t="s">
        <v>1055</v>
      </c>
      <c r="H451" s="49">
        <v>45000</v>
      </c>
      <c r="I451" s="49">
        <v>1148.33</v>
      </c>
      <c r="J451" s="50">
        <v>25</v>
      </c>
      <c r="K451" s="51">
        <v>1291.5</v>
      </c>
      <c r="L451" s="52">
        <f t="shared" si="206"/>
        <v>3194.9999999999995</v>
      </c>
      <c r="M451" s="52">
        <f t="shared" si="207"/>
        <v>495.00000000000006</v>
      </c>
      <c r="N451" s="51">
        <v>1368</v>
      </c>
      <c r="O451" s="50">
        <f t="shared" si="208"/>
        <v>3190.5</v>
      </c>
      <c r="P451" s="50"/>
      <c r="Q451" s="50">
        <f t="shared" si="209"/>
        <v>2659.5</v>
      </c>
      <c r="R451" s="50">
        <f t="shared" si="210"/>
        <v>3832.83</v>
      </c>
      <c r="S451" s="50">
        <f t="shared" si="211"/>
        <v>6880.5</v>
      </c>
      <c r="T451" s="50">
        <f t="shared" si="212"/>
        <v>41167.17</v>
      </c>
      <c r="U451" s="53" t="s">
        <v>50</v>
      </c>
    </row>
    <row r="452" spans="1:21" s="54" customFormat="1" x14ac:dyDescent="0.25">
      <c r="A452" s="46">
        <v>446</v>
      </c>
      <c r="B452" s="47"/>
      <c r="C452" s="47" t="s">
        <v>858</v>
      </c>
      <c r="D452" s="57" t="s">
        <v>1044</v>
      </c>
      <c r="E452" s="57" t="s">
        <v>318</v>
      </c>
      <c r="F452" s="47" t="s">
        <v>77</v>
      </c>
      <c r="G452" s="55" t="s">
        <v>1054</v>
      </c>
      <c r="H452" s="49">
        <v>25000</v>
      </c>
      <c r="I452" s="56">
        <v>0</v>
      </c>
      <c r="J452" s="50">
        <v>25</v>
      </c>
      <c r="K452" s="51">
        <v>717.5</v>
      </c>
      <c r="L452" s="52">
        <f t="shared" si="206"/>
        <v>1774.9999999999998</v>
      </c>
      <c r="M452" s="52">
        <f t="shared" si="207"/>
        <v>275</v>
      </c>
      <c r="N452" s="51">
        <v>760</v>
      </c>
      <c r="O452" s="50">
        <f t="shared" si="208"/>
        <v>1772.5000000000002</v>
      </c>
      <c r="P452" s="50"/>
      <c r="Q452" s="50">
        <f t="shared" si="209"/>
        <v>1477.5</v>
      </c>
      <c r="R452" s="50">
        <f t="shared" si="210"/>
        <v>1502.5</v>
      </c>
      <c r="S452" s="50">
        <f t="shared" si="211"/>
        <v>3822.5</v>
      </c>
      <c r="T452" s="50">
        <f t="shared" si="212"/>
        <v>23497.5</v>
      </c>
      <c r="U452" s="53" t="s">
        <v>50</v>
      </c>
    </row>
    <row r="453" spans="1:21" s="54" customFormat="1" x14ac:dyDescent="0.25">
      <c r="A453" s="46">
        <v>447</v>
      </c>
      <c r="B453" s="47"/>
      <c r="C453" s="47" t="s">
        <v>859</v>
      </c>
      <c r="D453" s="57" t="s">
        <v>1044</v>
      </c>
      <c r="E453" s="57" t="s">
        <v>318</v>
      </c>
      <c r="F453" s="47" t="s">
        <v>77</v>
      </c>
      <c r="G453" s="55" t="s">
        <v>1054</v>
      </c>
      <c r="H453" s="49">
        <v>25000</v>
      </c>
      <c r="I453" s="56">
        <v>0</v>
      </c>
      <c r="J453" s="50">
        <v>25</v>
      </c>
      <c r="K453" s="51">
        <v>717.5</v>
      </c>
      <c r="L453" s="52">
        <f t="shared" si="206"/>
        <v>1774.9999999999998</v>
      </c>
      <c r="M453" s="52">
        <f t="shared" si="207"/>
        <v>275</v>
      </c>
      <c r="N453" s="51">
        <v>760</v>
      </c>
      <c r="O453" s="50">
        <f t="shared" si="208"/>
        <v>1772.5000000000002</v>
      </c>
      <c r="P453" s="50"/>
      <c r="Q453" s="50">
        <f t="shared" si="209"/>
        <v>1477.5</v>
      </c>
      <c r="R453" s="50">
        <f t="shared" si="210"/>
        <v>1502.5</v>
      </c>
      <c r="S453" s="50">
        <f t="shared" si="211"/>
        <v>3822.5</v>
      </c>
      <c r="T453" s="50">
        <f t="shared" si="212"/>
        <v>23497.5</v>
      </c>
      <c r="U453" s="53" t="s">
        <v>50</v>
      </c>
    </row>
    <row r="454" spans="1:21" s="54" customFormat="1" x14ac:dyDescent="0.25">
      <c r="A454" s="46">
        <v>448</v>
      </c>
      <c r="B454" s="47"/>
      <c r="C454" s="47" t="s">
        <v>988</v>
      </c>
      <c r="D454" s="57" t="s">
        <v>1044</v>
      </c>
      <c r="E454" s="57" t="s">
        <v>318</v>
      </c>
      <c r="F454" s="47" t="s">
        <v>77</v>
      </c>
      <c r="G454" s="55" t="s">
        <v>1054</v>
      </c>
      <c r="H454" s="49">
        <v>25000</v>
      </c>
      <c r="I454" s="56">
        <v>0</v>
      </c>
      <c r="J454" s="50">
        <v>25</v>
      </c>
      <c r="K454" s="51">
        <v>717.5</v>
      </c>
      <c r="L454" s="52">
        <f t="shared" si="206"/>
        <v>1774.9999999999998</v>
      </c>
      <c r="M454" s="52">
        <f t="shared" si="207"/>
        <v>275</v>
      </c>
      <c r="N454" s="51">
        <v>760</v>
      </c>
      <c r="O454" s="50">
        <f t="shared" si="208"/>
        <v>1772.5000000000002</v>
      </c>
      <c r="P454" s="50"/>
      <c r="Q454" s="50">
        <f t="shared" si="209"/>
        <v>1477.5</v>
      </c>
      <c r="R454" s="50">
        <f t="shared" si="210"/>
        <v>1502.5</v>
      </c>
      <c r="S454" s="50">
        <f t="shared" si="211"/>
        <v>3822.5</v>
      </c>
      <c r="T454" s="50">
        <f t="shared" si="212"/>
        <v>23497.5</v>
      </c>
      <c r="U454" s="53" t="s">
        <v>50</v>
      </c>
    </row>
    <row r="455" spans="1:21" s="54" customFormat="1" x14ac:dyDescent="0.25">
      <c r="A455" s="46">
        <v>449</v>
      </c>
      <c r="B455" s="47"/>
      <c r="C455" s="47" t="s">
        <v>848</v>
      </c>
      <c r="D455" s="57" t="s">
        <v>1044</v>
      </c>
      <c r="E455" s="57" t="s">
        <v>318</v>
      </c>
      <c r="F455" s="47" t="s">
        <v>72</v>
      </c>
      <c r="G455" s="55" t="s">
        <v>1054</v>
      </c>
      <c r="H455" s="49">
        <v>25000</v>
      </c>
      <c r="I455" s="56">
        <v>0</v>
      </c>
      <c r="J455" s="50">
        <v>25</v>
      </c>
      <c r="K455" s="51">
        <v>717.5</v>
      </c>
      <c r="L455" s="52">
        <f t="shared" si="206"/>
        <v>1774.9999999999998</v>
      </c>
      <c r="M455" s="52">
        <f t="shared" si="207"/>
        <v>275</v>
      </c>
      <c r="N455" s="51">
        <v>760</v>
      </c>
      <c r="O455" s="50">
        <f t="shared" si="208"/>
        <v>1772.5000000000002</v>
      </c>
      <c r="P455" s="50"/>
      <c r="Q455" s="50">
        <f t="shared" si="209"/>
        <v>1477.5</v>
      </c>
      <c r="R455" s="50">
        <f t="shared" si="210"/>
        <v>1502.5</v>
      </c>
      <c r="S455" s="50">
        <f t="shared" si="211"/>
        <v>3822.5</v>
      </c>
      <c r="T455" s="50">
        <f t="shared" si="212"/>
        <v>23497.5</v>
      </c>
      <c r="U455" s="53" t="s">
        <v>50</v>
      </c>
    </row>
    <row r="456" spans="1:21" s="54" customFormat="1" x14ac:dyDescent="0.25">
      <c r="A456" s="46">
        <v>450</v>
      </c>
      <c r="B456" s="47"/>
      <c r="C456" s="47" t="s">
        <v>857</v>
      </c>
      <c r="D456" s="57" t="s">
        <v>1045</v>
      </c>
      <c r="E456" s="57" t="s">
        <v>318</v>
      </c>
      <c r="F456" s="47" t="s">
        <v>47</v>
      </c>
      <c r="G456" s="55" t="s">
        <v>1055</v>
      </c>
      <c r="H456" s="49">
        <v>20900</v>
      </c>
      <c r="I456" s="56">
        <v>0</v>
      </c>
      <c r="J456" s="50">
        <v>25</v>
      </c>
      <c r="K456" s="51">
        <v>599.83000000000004</v>
      </c>
      <c r="L456" s="52">
        <f t="shared" si="206"/>
        <v>1483.8999999999999</v>
      </c>
      <c r="M456" s="52">
        <f t="shared" si="207"/>
        <v>229.90000000000003</v>
      </c>
      <c r="N456" s="51">
        <v>635.36</v>
      </c>
      <c r="O456" s="50">
        <f t="shared" si="208"/>
        <v>1481.8100000000002</v>
      </c>
      <c r="P456" s="50"/>
      <c r="Q456" s="50">
        <f t="shared" si="209"/>
        <v>1235.19</v>
      </c>
      <c r="R456" s="50">
        <f t="shared" si="210"/>
        <v>1260.19</v>
      </c>
      <c r="S456" s="50">
        <f t="shared" si="211"/>
        <v>3195.61</v>
      </c>
      <c r="T456" s="50">
        <f t="shared" si="212"/>
        <v>19639.810000000001</v>
      </c>
      <c r="U456" s="53" t="s">
        <v>50</v>
      </c>
    </row>
    <row r="457" spans="1:21" s="54" customFormat="1" ht="15.75" customHeight="1" x14ac:dyDescent="0.25">
      <c r="A457" s="46">
        <v>451</v>
      </c>
      <c r="B457" s="47"/>
      <c r="C457" s="47" t="s">
        <v>991</v>
      </c>
      <c r="D457" s="57" t="s">
        <v>1044</v>
      </c>
      <c r="E457" s="57" t="s">
        <v>318</v>
      </c>
      <c r="F457" s="47" t="s">
        <v>78</v>
      </c>
      <c r="G457" s="55" t="s">
        <v>1048</v>
      </c>
      <c r="H457" s="49">
        <v>15000</v>
      </c>
      <c r="I457" s="56">
        <v>0</v>
      </c>
      <c r="J457" s="50">
        <v>25</v>
      </c>
      <c r="K457" s="51">
        <v>430.5</v>
      </c>
      <c r="L457" s="52">
        <f t="shared" si="206"/>
        <v>1065</v>
      </c>
      <c r="M457" s="52">
        <f t="shared" si="207"/>
        <v>165.00000000000003</v>
      </c>
      <c r="N457" s="51">
        <v>456</v>
      </c>
      <c r="O457" s="50">
        <f t="shared" si="208"/>
        <v>1063.5</v>
      </c>
      <c r="P457" s="50"/>
      <c r="Q457" s="50">
        <f t="shared" si="209"/>
        <v>886.5</v>
      </c>
      <c r="R457" s="50">
        <f t="shared" si="210"/>
        <v>911.5</v>
      </c>
      <c r="S457" s="50">
        <f t="shared" si="211"/>
        <v>2293.5</v>
      </c>
      <c r="T457" s="50">
        <f t="shared" si="212"/>
        <v>14088.5</v>
      </c>
      <c r="U457" s="53" t="s">
        <v>50</v>
      </c>
    </row>
    <row r="458" spans="1:21" s="54" customFormat="1" x14ac:dyDescent="0.25">
      <c r="A458" s="46">
        <v>452</v>
      </c>
      <c r="B458" s="47"/>
      <c r="C458" s="47" t="s">
        <v>845</v>
      </c>
      <c r="D458" s="47" t="s">
        <v>1044</v>
      </c>
      <c r="E458" s="57" t="s">
        <v>318</v>
      </c>
      <c r="F458" s="47" t="s">
        <v>224</v>
      </c>
      <c r="G458" s="55" t="s">
        <v>1055</v>
      </c>
      <c r="H458" s="49">
        <v>22000</v>
      </c>
      <c r="I458" s="56">
        <v>0</v>
      </c>
      <c r="J458" s="50">
        <v>25</v>
      </c>
      <c r="K458" s="51">
        <v>631.4</v>
      </c>
      <c r="L458" s="52">
        <f t="shared" si="192"/>
        <v>1561.9999999999998</v>
      </c>
      <c r="M458" s="52">
        <f t="shared" si="193"/>
        <v>242.00000000000003</v>
      </c>
      <c r="N458" s="51">
        <v>668.8</v>
      </c>
      <c r="O458" s="50">
        <f t="shared" si="194"/>
        <v>1559.8000000000002</v>
      </c>
      <c r="P458" s="50"/>
      <c r="Q458" s="50">
        <f t="shared" si="195"/>
        <v>1300.1999999999998</v>
      </c>
      <c r="R458" s="50">
        <f t="shared" si="196"/>
        <v>1325.1999999999998</v>
      </c>
      <c r="S458" s="50">
        <f t="shared" si="197"/>
        <v>3363.8</v>
      </c>
      <c r="T458" s="50">
        <f t="shared" si="198"/>
        <v>20674.8</v>
      </c>
      <c r="U458" s="53" t="s">
        <v>50</v>
      </c>
    </row>
    <row r="459" spans="1:21" s="54" customFormat="1" x14ac:dyDescent="0.25">
      <c r="A459" s="46">
        <v>453</v>
      </c>
      <c r="B459" s="47"/>
      <c r="C459" s="47" t="s">
        <v>993</v>
      </c>
      <c r="D459" s="47" t="s">
        <v>1044</v>
      </c>
      <c r="E459" s="57" t="s">
        <v>318</v>
      </c>
      <c r="F459" s="47" t="s">
        <v>224</v>
      </c>
      <c r="G459" s="55" t="s">
        <v>1048</v>
      </c>
      <c r="H459" s="49">
        <v>12650</v>
      </c>
      <c r="I459" s="56">
        <v>0</v>
      </c>
      <c r="J459" s="50">
        <v>25</v>
      </c>
      <c r="K459" s="51">
        <v>363.06</v>
      </c>
      <c r="L459" s="52">
        <f t="shared" ref="L459" si="213">+H459*7.1%</f>
        <v>898.14999999999986</v>
      </c>
      <c r="M459" s="52">
        <f t="shared" ref="M459" si="214">+H459*1.1%</f>
        <v>139.15</v>
      </c>
      <c r="N459" s="51">
        <v>384.56</v>
      </c>
      <c r="O459" s="50">
        <f t="shared" ref="O459" si="215">+H459*7.09%</f>
        <v>896.8850000000001</v>
      </c>
      <c r="P459" s="50"/>
      <c r="Q459" s="50">
        <f t="shared" ref="Q459" si="216">+K459+N459</f>
        <v>747.62</v>
      </c>
      <c r="R459" s="50">
        <f t="shared" si="196"/>
        <v>772.62</v>
      </c>
      <c r="S459" s="50">
        <f t="shared" ref="S459" si="217">+L459+M459+O459</f>
        <v>1934.1849999999999</v>
      </c>
      <c r="T459" s="50">
        <f t="shared" ref="T459" si="218">+H459-R459</f>
        <v>11877.38</v>
      </c>
      <c r="U459" s="53" t="s">
        <v>50</v>
      </c>
    </row>
    <row r="460" spans="1:21" s="54" customFormat="1" x14ac:dyDescent="0.25">
      <c r="A460" s="46">
        <v>454</v>
      </c>
      <c r="B460" s="47"/>
      <c r="C460" s="47" t="s">
        <v>983</v>
      </c>
      <c r="D460" s="47" t="s">
        <v>1044</v>
      </c>
      <c r="E460" s="57" t="s">
        <v>318</v>
      </c>
      <c r="F460" s="47" t="s">
        <v>224</v>
      </c>
      <c r="G460" s="55" t="s">
        <v>1048</v>
      </c>
      <c r="H460" s="49">
        <v>12650</v>
      </c>
      <c r="I460" s="56">
        <v>0</v>
      </c>
      <c r="J460" s="50">
        <v>25</v>
      </c>
      <c r="K460" s="51">
        <v>363.06</v>
      </c>
      <c r="L460" s="52">
        <f>+H460*7.1%</f>
        <v>898.14999999999986</v>
      </c>
      <c r="M460" s="52">
        <f>+H460*1.1%</f>
        <v>139.15</v>
      </c>
      <c r="N460" s="51">
        <v>384.56</v>
      </c>
      <c r="O460" s="50">
        <f>+H460*7.09%</f>
        <v>896.8850000000001</v>
      </c>
      <c r="P460" s="50"/>
      <c r="Q460" s="50">
        <f>+K460+N460</f>
        <v>747.62</v>
      </c>
      <c r="R460" s="50">
        <f t="shared" si="196"/>
        <v>772.62</v>
      </c>
      <c r="S460" s="50">
        <f>+L460+M460+O460</f>
        <v>1934.1849999999999</v>
      </c>
      <c r="T460" s="50">
        <f>+H460-R460</f>
        <v>11877.38</v>
      </c>
      <c r="U460" s="53" t="s">
        <v>50</v>
      </c>
    </row>
    <row r="461" spans="1:21" s="54" customFormat="1" x14ac:dyDescent="0.25">
      <c r="A461" s="46">
        <v>455</v>
      </c>
      <c r="B461" s="47"/>
      <c r="C461" s="47" t="s">
        <v>1046</v>
      </c>
      <c r="D461" s="47" t="s">
        <v>1044</v>
      </c>
      <c r="E461" s="57" t="s">
        <v>318</v>
      </c>
      <c r="F461" s="57" t="s">
        <v>224</v>
      </c>
      <c r="G461" s="55" t="s">
        <v>1048</v>
      </c>
      <c r="H461" s="49">
        <v>13200</v>
      </c>
      <c r="I461" s="56">
        <v>0</v>
      </c>
      <c r="J461" s="50">
        <v>25</v>
      </c>
      <c r="K461" s="51">
        <v>378.84</v>
      </c>
      <c r="L461" s="52">
        <f>+H461*7.1%</f>
        <v>937.19999999999993</v>
      </c>
      <c r="M461" s="52">
        <f>+H461*1.1%</f>
        <v>145.20000000000002</v>
      </c>
      <c r="N461" s="51">
        <v>401.28</v>
      </c>
      <c r="O461" s="50">
        <f>+H461*7.09%</f>
        <v>935.88000000000011</v>
      </c>
      <c r="P461" s="50"/>
      <c r="Q461" s="50">
        <f>+K461+N461</f>
        <v>780.11999999999989</v>
      </c>
      <c r="R461" s="50">
        <f t="shared" si="196"/>
        <v>805.11999999999989</v>
      </c>
      <c r="S461" s="50">
        <f>+L461+M461+O461</f>
        <v>2018.28</v>
      </c>
      <c r="T461" s="50">
        <f>+H461-R461</f>
        <v>12394.880000000001</v>
      </c>
      <c r="U461" s="53" t="s">
        <v>50</v>
      </c>
    </row>
    <row r="462" spans="1:21" s="93" customFormat="1" x14ac:dyDescent="0.25">
      <c r="A462" s="46">
        <v>456</v>
      </c>
      <c r="B462" s="84"/>
      <c r="C462" s="84" t="s">
        <v>874</v>
      </c>
      <c r="D462" s="84" t="s">
        <v>1044</v>
      </c>
      <c r="E462" s="84" t="s">
        <v>860</v>
      </c>
      <c r="F462" s="84" t="s">
        <v>1086</v>
      </c>
      <c r="G462" s="85" t="s">
        <v>1055</v>
      </c>
      <c r="H462" s="86">
        <v>85000</v>
      </c>
      <c r="I462" s="86">
        <v>7901.93</v>
      </c>
      <c r="J462" s="87">
        <v>25</v>
      </c>
      <c r="K462" s="88">
        <v>2439.5</v>
      </c>
      <c r="L462" s="89">
        <f t="shared" ref="L462:L487" si="219">+H462*7.1%</f>
        <v>6034.9999999999991</v>
      </c>
      <c r="M462" s="89">
        <f t="shared" ref="M462:M487" si="220">+H462*1.1%</f>
        <v>935.00000000000011</v>
      </c>
      <c r="N462" s="90">
        <v>2584</v>
      </c>
      <c r="O462" s="87">
        <f t="shared" ref="O462:O487" si="221">+H462*7.09%</f>
        <v>6026.5</v>
      </c>
      <c r="P462" s="87"/>
      <c r="Q462" s="87">
        <f t="shared" ref="Q462:Q487" si="222">+K462+N462</f>
        <v>5023.5</v>
      </c>
      <c r="R462" s="91">
        <f t="shared" ref="R462:R487" si="223">+I462+J462+K462+N462+P462</f>
        <v>12950.43</v>
      </c>
      <c r="S462" s="87">
        <f t="shared" ref="S462:S487" si="224">+L462+M462+O462</f>
        <v>12996.5</v>
      </c>
      <c r="T462" s="87">
        <f t="shared" ref="T462:T487" si="225">+H462-R462</f>
        <v>72049.570000000007</v>
      </c>
      <c r="U462" s="92" t="s">
        <v>50</v>
      </c>
    </row>
    <row r="463" spans="1:21" s="54" customFormat="1" x14ac:dyDescent="0.25">
      <c r="A463" s="46">
        <v>457</v>
      </c>
      <c r="B463" s="47"/>
      <c r="C463" s="47" t="s">
        <v>776</v>
      </c>
      <c r="D463" s="47" t="s">
        <v>1044</v>
      </c>
      <c r="E463" s="57" t="s">
        <v>860</v>
      </c>
      <c r="F463" s="47" t="s">
        <v>954</v>
      </c>
      <c r="G463" s="55" t="s">
        <v>1055</v>
      </c>
      <c r="H463" s="69">
        <v>85000</v>
      </c>
      <c r="I463" s="69">
        <v>8576.99</v>
      </c>
      <c r="J463" s="71">
        <v>25</v>
      </c>
      <c r="K463" s="72">
        <v>2439.5</v>
      </c>
      <c r="L463" s="73">
        <f>+H463*7.1%</f>
        <v>6034.9999999999991</v>
      </c>
      <c r="M463" s="73">
        <f>+H463*1.1%</f>
        <v>935.00000000000011</v>
      </c>
      <c r="N463" s="72">
        <v>2584</v>
      </c>
      <c r="O463" s="71">
        <f>+H463*7.09%</f>
        <v>6026.5</v>
      </c>
      <c r="P463" s="71"/>
      <c r="Q463" s="71">
        <f>+K463+N463</f>
        <v>5023.5</v>
      </c>
      <c r="R463" s="50">
        <f>+I463+J463+K463+N463+P463</f>
        <v>13625.49</v>
      </c>
      <c r="S463" s="71">
        <f>+L463+M463+O463</f>
        <v>12996.5</v>
      </c>
      <c r="T463" s="71">
        <f>+H463-R463</f>
        <v>71374.509999999995</v>
      </c>
      <c r="U463" s="53" t="s">
        <v>50</v>
      </c>
    </row>
    <row r="464" spans="1:21" s="54" customFormat="1" x14ac:dyDescent="0.25">
      <c r="A464" s="46">
        <v>458</v>
      </c>
      <c r="B464" s="47"/>
      <c r="C464" s="47" t="s">
        <v>868</v>
      </c>
      <c r="D464" s="47" t="s">
        <v>1044</v>
      </c>
      <c r="E464" s="57" t="s">
        <v>860</v>
      </c>
      <c r="F464" s="47" t="s">
        <v>957</v>
      </c>
      <c r="G464" s="55" t="s">
        <v>1055</v>
      </c>
      <c r="H464" s="69">
        <v>52500</v>
      </c>
      <c r="I464" s="69">
        <v>2206.84</v>
      </c>
      <c r="J464" s="71">
        <v>25</v>
      </c>
      <c r="K464" s="72">
        <v>1506.75</v>
      </c>
      <c r="L464" s="73">
        <f t="shared" si="219"/>
        <v>3727.4999999999995</v>
      </c>
      <c r="M464" s="73">
        <f t="shared" si="220"/>
        <v>577.50000000000011</v>
      </c>
      <c r="N464" s="72">
        <v>1596</v>
      </c>
      <c r="O464" s="71">
        <f t="shared" si="221"/>
        <v>3722.2500000000005</v>
      </c>
      <c r="P464" s="71"/>
      <c r="Q464" s="71">
        <f t="shared" si="222"/>
        <v>3102.75</v>
      </c>
      <c r="R464" s="50">
        <f t="shared" si="223"/>
        <v>5334.59</v>
      </c>
      <c r="S464" s="71">
        <f t="shared" si="224"/>
        <v>8027.25</v>
      </c>
      <c r="T464" s="71">
        <f t="shared" si="225"/>
        <v>47165.41</v>
      </c>
      <c r="U464" s="53" t="s">
        <v>50</v>
      </c>
    </row>
    <row r="465" spans="1:21" s="54" customFormat="1" x14ac:dyDescent="0.25">
      <c r="A465" s="46">
        <v>459</v>
      </c>
      <c r="B465" s="47"/>
      <c r="C465" s="47" t="s">
        <v>889</v>
      </c>
      <c r="D465" s="47" t="s">
        <v>1044</v>
      </c>
      <c r="E465" s="57" t="s">
        <v>860</v>
      </c>
      <c r="F465" s="47" t="s">
        <v>957</v>
      </c>
      <c r="G465" s="55" t="s">
        <v>1055</v>
      </c>
      <c r="H465" s="69">
        <v>52500</v>
      </c>
      <c r="I465" s="69">
        <v>2004.32</v>
      </c>
      <c r="J465" s="71">
        <v>25</v>
      </c>
      <c r="K465" s="72">
        <v>1506.75</v>
      </c>
      <c r="L465" s="73">
        <f t="shared" si="219"/>
        <v>3727.4999999999995</v>
      </c>
      <c r="M465" s="73">
        <f t="shared" si="220"/>
        <v>577.50000000000011</v>
      </c>
      <c r="N465" s="72">
        <v>1596</v>
      </c>
      <c r="O465" s="71">
        <f t="shared" si="221"/>
        <v>3722.2500000000005</v>
      </c>
      <c r="P465" s="71"/>
      <c r="Q465" s="71">
        <f t="shared" si="222"/>
        <v>3102.75</v>
      </c>
      <c r="R465" s="50">
        <f t="shared" si="223"/>
        <v>5132.07</v>
      </c>
      <c r="S465" s="71">
        <f t="shared" si="224"/>
        <v>8027.25</v>
      </c>
      <c r="T465" s="71">
        <f t="shared" si="225"/>
        <v>47367.93</v>
      </c>
      <c r="U465" s="53" t="s">
        <v>50</v>
      </c>
    </row>
    <row r="466" spans="1:21" s="54" customFormat="1" x14ac:dyDescent="0.25">
      <c r="A466" s="46">
        <v>460</v>
      </c>
      <c r="B466" s="47"/>
      <c r="C466" s="47" t="s">
        <v>867</v>
      </c>
      <c r="D466" s="47" t="s">
        <v>1044</v>
      </c>
      <c r="E466" s="57" t="s">
        <v>860</v>
      </c>
      <c r="F466" s="47" t="s">
        <v>170</v>
      </c>
      <c r="G466" s="55" t="s">
        <v>1055</v>
      </c>
      <c r="H466" s="69">
        <v>50500</v>
      </c>
      <c r="I466" s="69">
        <v>1924.57</v>
      </c>
      <c r="J466" s="71">
        <v>25</v>
      </c>
      <c r="K466" s="72">
        <v>1449.35</v>
      </c>
      <c r="L466" s="73">
        <f t="shared" si="219"/>
        <v>3585.4999999999995</v>
      </c>
      <c r="M466" s="73">
        <f t="shared" si="220"/>
        <v>555.5</v>
      </c>
      <c r="N466" s="72">
        <v>1535.2</v>
      </c>
      <c r="O466" s="71">
        <f t="shared" si="221"/>
        <v>3580.4500000000003</v>
      </c>
      <c r="P466" s="71"/>
      <c r="Q466" s="71">
        <f t="shared" si="222"/>
        <v>2984.55</v>
      </c>
      <c r="R466" s="50">
        <f t="shared" si="223"/>
        <v>4934.12</v>
      </c>
      <c r="S466" s="71">
        <f t="shared" si="224"/>
        <v>7721.4500000000007</v>
      </c>
      <c r="T466" s="71">
        <f t="shared" si="225"/>
        <v>45565.88</v>
      </c>
      <c r="U466" s="53" t="s">
        <v>50</v>
      </c>
    </row>
    <row r="467" spans="1:21" s="54" customFormat="1" x14ac:dyDescent="0.25">
      <c r="A467" s="46">
        <v>461</v>
      </c>
      <c r="B467" s="47"/>
      <c r="C467" s="47" t="s">
        <v>887</v>
      </c>
      <c r="D467" s="47" t="s">
        <v>1045</v>
      </c>
      <c r="E467" s="57" t="s">
        <v>860</v>
      </c>
      <c r="F467" s="47" t="s">
        <v>170</v>
      </c>
      <c r="G467" s="55" t="s">
        <v>1055</v>
      </c>
      <c r="H467" s="69">
        <v>50500</v>
      </c>
      <c r="I467" s="69">
        <v>1722.05</v>
      </c>
      <c r="J467" s="71">
        <v>25</v>
      </c>
      <c r="K467" s="72">
        <v>1449.35</v>
      </c>
      <c r="L467" s="73">
        <f t="shared" si="219"/>
        <v>3585.4999999999995</v>
      </c>
      <c r="M467" s="73">
        <f t="shared" si="220"/>
        <v>555.5</v>
      </c>
      <c r="N467" s="72">
        <v>1535.2</v>
      </c>
      <c r="O467" s="71">
        <f t="shared" si="221"/>
        <v>3580.4500000000003</v>
      </c>
      <c r="P467" s="71"/>
      <c r="Q467" s="71">
        <f t="shared" si="222"/>
        <v>2984.55</v>
      </c>
      <c r="R467" s="50">
        <f t="shared" si="223"/>
        <v>4731.5999999999995</v>
      </c>
      <c r="S467" s="71">
        <f t="shared" si="224"/>
        <v>7721.4500000000007</v>
      </c>
      <c r="T467" s="71">
        <f t="shared" si="225"/>
        <v>45768.4</v>
      </c>
      <c r="U467" s="53" t="s">
        <v>50</v>
      </c>
    </row>
    <row r="468" spans="1:21" s="54" customFormat="1" x14ac:dyDescent="0.25">
      <c r="A468" s="46">
        <v>462</v>
      </c>
      <c r="B468" s="47"/>
      <c r="C468" s="47" t="s">
        <v>888</v>
      </c>
      <c r="D468" s="47" t="s">
        <v>1045</v>
      </c>
      <c r="E468" s="57" t="s">
        <v>860</v>
      </c>
      <c r="F468" s="47" t="s">
        <v>957</v>
      </c>
      <c r="G468" s="55" t="s">
        <v>1055</v>
      </c>
      <c r="H468" s="69">
        <v>52500</v>
      </c>
      <c r="I468" s="69">
        <v>2004.32</v>
      </c>
      <c r="J468" s="71">
        <v>25</v>
      </c>
      <c r="K468" s="72">
        <v>1506.75</v>
      </c>
      <c r="L468" s="73">
        <f t="shared" si="219"/>
        <v>3727.4999999999995</v>
      </c>
      <c r="M468" s="73">
        <f t="shared" si="220"/>
        <v>577.50000000000011</v>
      </c>
      <c r="N468" s="72">
        <v>1596</v>
      </c>
      <c r="O468" s="71">
        <f t="shared" si="221"/>
        <v>3722.2500000000005</v>
      </c>
      <c r="P468" s="71"/>
      <c r="Q468" s="71">
        <f t="shared" si="222"/>
        <v>3102.75</v>
      </c>
      <c r="R468" s="50">
        <f t="shared" si="223"/>
        <v>5132.07</v>
      </c>
      <c r="S468" s="71">
        <f t="shared" si="224"/>
        <v>8027.25</v>
      </c>
      <c r="T468" s="71">
        <f t="shared" si="225"/>
        <v>47367.93</v>
      </c>
      <c r="U468" s="53" t="s">
        <v>50</v>
      </c>
    </row>
    <row r="469" spans="1:21" s="54" customFormat="1" x14ac:dyDescent="0.25">
      <c r="A469" s="46">
        <v>463</v>
      </c>
      <c r="B469" s="47"/>
      <c r="C469" s="47" t="s">
        <v>890</v>
      </c>
      <c r="D469" s="47" t="s">
        <v>1044</v>
      </c>
      <c r="E469" s="57" t="s">
        <v>860</v>
      </c>
      <c r="F469" s="47" t="s">
        <v>170</v>
      </c>
      <c r="G469" s="55" t="s">
        <v>1055</v>
      </c>
      <c r="H469" s="69">
        <v>50500</v>
      </c>
      <c r="I469" s="69">
        <v>1924.57</v>
      </c>
      <c r="J469" s="71">
        <v>25</v>
      </c>
      <c r="K469" s="72">
        <v>1449.35</v>
      </c>
      <c r="L469" s="73">
        <f t="shared" si="219"/>
        <v>3585.4999999999995</v>
      </c>
      <c r="M469" s="73">
        <f t="shared" si="220"/>
        <v>555.5</v>
      </c>
      <c r="N469" s="72">
        <v>1535.2</v>
      </c>
      <c r="O469" s="71">
        <f t="shared" si="221"/>
        <v>3580.4500000000003</v>
      </c>
      <c r="P469" s="71"/>
      <c r="Q469" s="71">
        <f t="shared" si="222"/>
        <v>2984.55</v>
      </c>
      <c r="R469" s="50">
        <f t="shared" si="223"/>
        <v>4934.12</v>
      </c>
      <c r="S469" s="71">
        <f t="shared" si="224"/>
        <v>7721.4500000000007</v>
      </c>
      <c r="T469" s="71">
        <f t="shared" si="225"/>
        <v>45565.88</v>
      </c>
      <c r="U469" s="53" t="s">
        <v>50</v>
      </c>
    </row>
    <row r="470" spans="1:21" s="54" customFormat="1" x14ac:dyDescent="0.25">
      <c r="A470" s="46">
        <v>464</v>
      </c>
      <c r="B470" s="47"/>
      <c r="C470" s="47" t="s">
        <v>875</v>
      </c>
      <c r="D470" s="47" t="s">
        <v>1044</v>
      </c>
      <c r="E470" s="57" t="s">
        <v>860</v>
      </c>
      <c r="F470" s="47" t="s">
        <v>170</v>
      </c>
      <c r="G470" s="55" t="s">
        <v>1055</v>
      </c>
      <c r="H470" s="69">
        <v>50500</v>
      </c>
      <c r="I470" s="69">
        <v>1924.57</v>
      </c>
      <c r="J470" s="71">
        <v>25</v>
      </c>
      <c r="K470" s="72">
        <v>1449.35</v>
      </c>
      <c r="L470" s="73">
        <f t="shared" si="219"/>
        <v>3585.4999999999995</v>
      </c>
      <c r="M470" s="73">
        <f t="shared" si="220"/>
        <v>555.5</v>
      </c>
      <c r="N470" s="72">
        <v>1535.2</v>
      </c>
      <c r="O470" s="71">
        <f t="shared" si="221"/>
        <v>3580.4500000000003</v>
      </c>
      <c r="P470" s="71"/>
      <c r="Q470" s="71">
        <f t="shared" si="222"/>
        <v>2984.55</v>
      </c>
      <c r="R470" s="50">
        <f t="shared" si="223"/>
        <v>4934.12</v>
      </c>
      <c r="S470" s="71">
        <f t="shared" si="224"/>
        <v>7721.4500000000007</v>
      </c>
      <c r="T470" s="71">
        <f t="shared" si="225"/>
        <v>45565.88</v>
      </c>
      <c r="U470" s="53" t="s">
        <v>50</v>
      </c>
    </row>
    <row r="471" spans="1:21" s="54" customFormat="1" x14ac:dyDescent="0.25">
      <c r="A471" s="46">
        <v>465</v>
      </c>
      <c r="B471" s="47"/>
      <c r="C471" s="47" t="s">
        <v>879</v>
      </c>
      <c r="D471" s="47" t="s">
        <v>1045</v>
      </c>
      <c r="E471" s="57" t="s">
        <v>860</v>
      </c>
      <c r="F471" s="47" t="s">
        <v>170</v>
      </c>
      <c r="G471" s="55" t="s">
        <v>1055</v>
      </c>
      <c r="H471" s="69">
        <v>50500</v>
      </c>
      <c r="I471" s="69">
        <v>1924.57</v>
      </c>
      <c r="J471" s="71">
        <v>25</v>
      </c>
      <c r="K471" s="72">
        <v>1449.35</v>
      </c>
      <c r="L471" s="73">
        <f t="shared" si="219"/>
        <v>3585.4999999999995</v>
      </c>
      <c r="M471" s="73">
        <f t="shared" si="220"/>
        <v>555.5</v>
      </c>
      <c r="N471" s="72">
        <v>1535.2</v>
      </c>
      <c r="O471" s="71">
        <f t="shared" si="221"/>
        <v>3580.4500000000003</v>
      </c>
      <c r="P471" s="71"/>
      <c r="Q471" s="71">
        <f t="shared" si="222"/>
        <v>2984.55</v>
      </c>
      <c r="R471" s="50">
        <f t="shared" si="223"/>
        <v>4934.12</v>
      </c>
      <c r="S471" s="71">
        <f t="shared" si="224"/>
        <v>7721.4500000000007</v>
      </c>
      <c r="T471" s="71">
        <f t="shared" si="225"/>
        <v>45565.88</v>
      </c>
      <c r="U471" s="53" t="s">
        <v>50</v>
      </c>
    </row>
    <row r="472" spans="1:21" s="54" customFormat="1" x14ac:dyDescent="0.25">
      <c r="A472" s="46">
        <v>466</v>
      </c>
      <c r="B472" s="47"/>
      <c r="C472" s="47" t="s">
        <v>881</v>
      </c>
      <c r="D472" s="47" t="s">
        <v>1045</v>
      </c>
      <c r="E472" s="57" t="s">
        <v>860</v>
      </c>
      <c r="F472" s="47" t="s">
        <v>170</v>
      </c>
      <c r="G472" s="55" t="s">
        <v>1055</v>
      </c>
      <c r="H472" s="69">
        <v>50500</v>
      </c>
      <c r="I472" s="69">
        <v>1519.53</v>
      </c>
      <c r="J472" s="71">
        <v>25</v>
      </c>
      <c r="K472" s="72">
        <v>1449.35</v>
      </c>
      <c r="L472" s="73">
        <f t="shared" si="219"/>
        <v>3585.4999999999995</v>
      </c>
      <c r="M472" s="73">
        <f t="shared" si="220"/>
        <v>555.5</v>
      </c>
      <c r="N472" s="72">
        <v>1535.2</v>
      </c>
      <c r="O472" s="71">
        <f t="shared" si="221"/>
        <v>3580.4500000000003</v>
      </c>
      <c r="P472" s="71"/>
      <c r="Q472" s="71">
        <f t="shared" si="222"/>
        <v>2984.55</v>
      </c>
      <c r="R472" s="50">
        <f t="shared" si="223"/>
        <v>4529.08</v>
      </c>
      <c r="S472" s="71">
        <f t="shared" si="224"/>
        <v>7721.4500000000007</v>
      </c>
      <c r="T472" s="71">
        <f t="shared" si="225"/>
        <v>45970.92</v>
      </c>
      <c r="U472" s="53" t="s">
        <v>50</v>
      </c>
    </row>
    <row r="473" spans="1:21" s="54" customFormat="1" x14ac:dyDescent="0.25">
      <c r="A473" s="46">
        <v>467</v>
      </c>
      <c r="B473" s="47"/>
      <c r="C473" s="47" t="s">
        <v>882</v>
      </c>
      <c r="D473" s="47" t="s">
        <v>1044</v>
      </c>
      <c r="E473" s="57" t="s">
        <v>860</v>
      </c>
      <c r="F473" s="47" t="s">
        <v>170</v>
      </c>
      <c r="G473" s="55" t="s">
        <v>1055</v>
      </c>
      <c r="H473" s="69">
        <v>50500</v>
      </c>
      <c r="I473" s="69">
        <v>1924.57</v>
      </c>
      <c r="J473" s="71">
        <v>25</v>
      </c>
      <c r="K473" s="72">
        <v>1449.35</v>
      </c>
      <c r="L473" s="73">
        <f t="shared" si="219"/>
        <v>3585.4999999999995</v>
      </c>
      <c r="M473" s="73">
        <f t="shared" si="220"/>
        <v>555.5</v>
      </c>
      <c r="N473" s="72">
        <v>1535.2</v>
      </c>
      <c r="O473" s="71">
        <f t="shared" si="221"/>
        <v>3580.4500000000003</v>
      </c>
      <c r="P473" s="71"/>
      <c r="Q473" s="71">
        <f t="shared" si="222"/>
        <v>2984.55</v>
      </c>
      <c r="R473" s="50">
        <f t="shared" si="223"/>
        <v>4934.12</v>
      </c>
      <c r="S473" s="71">
        <f t="shared" si="224"/>
        <v>7721.4500000000007</v>
      </c>
      <c r="T473" s="71">
        <f t="shared" si="225"/>
        <v>45565.88</v>
      </c>
      <c r="U473" s="53" t="s">
        <v>50</v>
      </c>
    </row>
    <row r="474" spans="1:21" s="54" customFormat="1" x14ac:dyDescent="0.25">
      <c r="A474" s="46">
        <v>468</v>
      </c>
      <c r="B474" s="47"/>
      <c r="C474" s="47" t="s">
        <v>884</v>
      </c>
      <c r="D474" s="47" t="s">
        <v>1045</v>
      </c>
      <c r="E474" s="57" t="s">
        <v>860</v>
      </c>
      <c r="F474" s="47" t="s">
        <v>170</v>
      </c>
      <c r="G474" s="55" t="s">
        <v>1055</v>
      </c>
      <c r="H474" s="69">
        <v>50500</v>
      </c>
      <c r="I474" s="69">
        <v>1722.05</v>
      </c>
      <c r="J474" s="71">
        <v>25</v>
      </c>
      <c r="K474" s="72">
        <v>1449.35</v>
      </c>
      <c r="L474" s="73">
        <f t="shared" si="219"/>
        <v>3585.4999999999995</v>
      </c>
      <c r="M474" s="73">
        <f t="shared" si="220"/>
        <v>555.5</v>
      </c>
      <c r="N474" s="72">
        <v>1535.2</v>
      </c>
      <c r="O474" s="71">
        <f t="shared" si="221"/>
        <v>3580.4500000000003</v>
      </c>
      <c r="P474" s="71"/>
      <c r="Q474" s="71">
        <f t="shared" si="222"/>
        <v>2984.55</v>
      </c>
      <c r="R474" s="50">
        <f t="shared" si="223"/>
        <v>4731.5999999999995</v>
      </c>
      <c r="S474" s="71">
        <f t="shared" si="224"/>
        <v>7721.4500000000007</v>
      </c>
      <c r="T474" s="71">
        <f t="shared" si="225"/>
        <v>45768.4</v>
      </c>
      <c r="U474" s="53" t="s">
        <v>50</v>
      </c>
    </row>
    <row r="475" spans="1:21" s="54" customFormat="1" x14ac:dyDescent="0.25">
      <c r="A475" s="46">
        <v>469</v>
      </c>
      <c r="B475" s="47"/>
      <c r="C475" s="47" t="s">
        <v>885</v>
      </c>
      <c r="D475" s="47" t="s">
        <v>1044</v>
      </c>
      <c r="E475" s="57" t="s">
        <v>860</v>
      </c>
      <c r="F475" s="47" t="s">
        <v>170</v>
      </c>
      <c r="G475" s="55" t="s">
        <v>1055</v>
      </c>
      <c r="H475" s="69">
        <v>50500</v>
      </c>
      <c r="I475" s="69">
        <v>1722.05</v>
      </c>
      <c r="J475" s="71">
        <v>25</v>
      </c>
      <c r="K475" s="72">
        <v>1449.35</v>
      </c>
      <c r="L475" s="73">
        <f t="shared" si="219"/>
        <v>3585.4999999999995</v>
      </c>
      <c r="M475" s="73">
        <f t="shared" si="220"/>
        <v>555.5</v>
      </c>
      <c r="N475" s="72">
        <v>1535.2</v>
      </c>
      <c r="O475" s="71">
        <f t="shared" si="221"/>
        <v>3580.4500000000003</v>
      </c>
      <c r="P475" s="71"/>
      <c r="Q475" s="71">
        <f t="shared" si="222"/>
        <v>2984.55</v>
      </c>
      <c r="R475" s="50">
        <f t="shared" si="223"/>
        <v>4731.5999999999995</v>
      </c>
      <c r="S475" s="71">
        <f t="shared" si="224"/>
        <v>7721.4500000000007</v>
      </c>
      <c r="T475" s="71">
        <f t="shared" si="225"/>
        <v>45768.4</v>
      </c>
      <c r="U475" s="53" t="s">
        <v>50</v>
      </c>
    </row>
    <row r="476" spans="1:21" s="54" customFormat="1" x14ac:dyDescent="0.25">
      <c r="A476" s="46">
        <v>470</v>
      </c>
      <c r="B476" s="47"/>
      <c r="C476" s="47" t="s">
        <v>870</v>
      </c>
      <c r="D476" s="47" t="s">
        <v>1045</v>
      </c>
      <c r="E476" s="57" t="s">
        <v>860</v>
      </c>
      <c r="F476" s="47" t="s">
        <v>201</v>
      </c>
      <c r="G476" s="55" t="s">
        <v>1055</v>
      </c>
      <c r="H476" s="69">
        <v>30975</v>
      </c>
      <c r="I476" s="70">
        <v>0</v>
      </c>
      <c r="J476" s="71">
        <v>25</v>
      </c>
      <c r="K476" s="72">
        <v>888.98</v>
      </c>
      <c r="L476" s="73">
        <f t="shared" si="219"/>
        <v>2199.2249999999999</v>
      </c>
      <c r="M476" s="73">
        <f t="shared" si="220"/>
        <v>340.72500000000002</v>
      </c>
      <c r="N476" s="72">
        <v>941.64</v>
      </c>
      <c r="O476" s="71">
        <f t="shared" si="221"/>
        <v>2196.1275000000001</v>
      </c>
      <c r="P476" s="71"/>
      <c r="Q476" s="71">
        <f t="shared" si="222"/>
        <v>1830.62</v>
      </c>
      <c r="R476" s="50">
        <f t="shared" si="223"/>
        <v>1855.62</v>
      </c>
      <c r="S476" s="71">
        <f t="shared" si="224"/>
        <v>4736.0774999999994</v>
      </c>
      <c r="T476" s="71">
        <f t="shared" si="225"/>
        <v>29119.38</v>
      </c>
      <c r="U476" s="53" t="s">
        <v>50</v>
      </c>
    </row>
    <row r="477" spans="1:21" s="54" customFormat="1" x14ac:dyDescent="0.25">
      <c r="A477" s="46">
        <v>471</v>
      </c>
      <c r="B477" s="47"/>
      <c r="C477" s="47" t="s">
        <v>886</v>
      </c>
      <c r="D477" s="47" t="s">
        <v>1045</v>
      </c>
      <c r="E477" s="57" t="s">
        <v>860</v>
      </c>
      <c r="F477" s="47" t="s">
        <v>201</v>
      </c>
      <c r="G477" s="55" t="s">
        <v>1055</v>
      </c>
      <c r="H477" s="69">
        <v>30975</v>
      </c>
      <c r="I477" s="70">
        <v>0</v>
      </c>
      <c r="J477" s="71">
        <v>25</v>
      </c>
      <c r="K477" s="72">
        <v>888.98</v>
      </c>
      <c r="L477" s="73">
        <f t="shared" si="219"/>
        <v>2199.2249999999999</v>
      </c>
      <c r="M477" s="73">
        <f t="shared" si="220"/>
        <v>340.72500000000002</v>
      </c>
      <c r="N477" s="72">
        <v>941.64</v>
      </c>
      <c r="O477" s="71">
        <f t="shared" si="221"/>
        <v>2196.1275000000001</v>
      </c>
      <c r="P477" s="71"/>
      <c r="Q477" s="71">
        <f t="shared" si="222"/>
        <v>1830.62</v>
      </c>
      <c r="R477" s="50">
        <f t="shared" si="223"/>
        <v>1855.62</v>
      </c>
      <c r="S477" s="71">
        <f t="shared" si="224"/>
        <v>4736.0774999999994</v>
      </c>
      <c r="T477" s="71">
        <f t="shared" si="225"/>
        <v>29119.38</v>
      </c>
      <c r="U477" s="53" t="s">
        <v>50</v>
      </c>
    </row>
    <row r="478" spans="1:21" s="54" customFormat="1" x14ac:dyDescent="0.25">
      <c r="A478" s="46">
        <v>472</v>
      </c>
      <c r="B478" s="47"/>
      <c r="C478" s="47" t="s">
        <v>862</v>
      </c>
      <c r="D478" s="47" t="s">
        <v>1045</v>
      </c>
      <c r="E478" s="57" t="s">
        <v>860</v>
      </c>
      <c r="F478" s="47" t="s">
        <v>1001</v>
      </c>
      <c r="G478" s="55" t="s">
        <v>1055</v>
      </c>
      <c r="H478" s="69">
        <v>40000</v>
      </c>
      <c r="I478" s="70">
        <v>240.13</v>
      </c>
      <c r="J478" s="71">
        <v>25</v>
      </c>
      <c r="K478" s="72">
        <v>1148</v>
      </c>
      <c r="L478" s="73">
        <f t="shared" si="219"/>
        <v>2839.9999999999995</v>
      </c>
      <c r="M478" s="73">
        <f t="shared" si="220"/>
        <v>440.00000000000006</v>
      </c>
      <c r="N478" s="72">
        <v>1216</v>
      </c>
      <c r="O478" s="71">
        <f t="shared" si="221"/>
        <v>2836</v>
      </c>
      <c r="P478" s="71"/>
      <c r="Q478" s="71">
        <f t="shared" si="222"/>
        <v>2364</v>
      </c>
      <c r="R478" s="50">
        <f t="shared" si="223"/>
        <v>2629.13</v>
      </c>
      <c r="S478" s="71">
        <f t="shared" si="224"/>
        <v>6116</v>
      </c>
      <c r="T478" s="71">
        <f t="shared" si="225"/>
        <v>37370.870000000003</v>
      </c>
      <c r="U478" s="53" t="s">
        <v>50</v>
      </c>
    </row>
    <row r="479" spans="1:21" s="54" customFormat="1" x14ac:dyDescent="0.25">
      <c r="A479" s="46">
        <v>473</v>
      </c>
      <c r="B479" s="47"/>
      <c r="C479" s="47" t="s">
        <v>1021</v>
      </c>
      <c r="D479" s="47" t="s">
        <v>1044</v>
      </c>
      <c r="E479" s="57" t="s">
        <v>860</v>
      </c>
      <c r="F479" s="47" t="s">
        <v>1001</v>
      </c>
      <c r="G479" s="55" t="s">
        <v>1055</v>
      </c>
      <c r="H479" s="69">
        <v>30975</v>
      </c>
      <c r="I479" s="69">
        <v>0</v>
      </c>
      <c r="J479" s="71">
        <v>25</v>
      </c>
      <c r="K479" s="72">
        <v>888.98</v>
      </c>
      <c r="L479" s="73">
        <f t="shared" si="219"/>
        <v>2199.2249999999999</v>
      </c>
      <c r="M479" s="73">
        <f t="shared" si="220"/>
        <v>340.72500000000002</v>
      </c>
      <c r="N479" s="72">
        <v>941.64</v>
      </c>
      <c r="O479" s="71">
        <f t="shared" si="221"/>
        <v>2196.1275000000001</v>
      </c>
      <c r="P479" s="71"/>
      <c r="Q479" s="71">
        <f t="shared" si="222"/>
        <v>1830.62</v>
      </c>
      <c r="R479" s="50">
        <f t="shared" si="223"/>
        <v>1855.62</v>
      </c>
      <c r="S479" s="71">
        <f t="shared" si="224"/>
        <v>4736.0774999999994</v>
      </c>
      <c r="T479" s="71">
        <f t="shared" si="225"/>
        <v>29119.38</v>
      </c>
      <c r="U479" s="53" t="s">
        <v>50</v>
      </c>
    </row>
    <row r="480" spans="1:21" s="54" customFormat="1" x14ac:dyDescent="0.25">
      <c r="A480" s="46">
        <v>474</v>
      </c>
      <c r="B480" s="47"/>
      <c r="C480" s="47" t="s">
        <v>872</v>
      </c>
      <c r="D480" s="47" t="s">
        <v>1045</v>
      </c>
      <c r="E480" s="57" t="s">
        <v>860</v>
      </c>
      <c r="F480" s="47" t="s">
        <v>136</v>
      </c>
      <c r="G480" s="55" t="s">
        <v>1054</v>
      </c>
      <c r="H480" s="69">
        <v>22000</v>
      </c>
      <c r="I480" s="70">
        <v>0</v>
      </c>
      <c r="J480" s="71">
        <v>25</v>
      </c>
      <c r="K480" s="72">
        <v>631.4</v>
      </c>
      <c r="L480" s="73">
        <f t="shared" si="219"/>
        <v>1561.9999999999998</v>
      </c>
      <c r="M480" s="73">
        <f t="shared" si="220"/>
        <v>242.00000000000003</v>
      </c>
      <c r="N480" s="72">
        <v>668.8</v>
      </c>
      <c r="O480" s="71">
        <f t="shared" si="221"/>
        <v>1559.8000000000002</v>
      </c>
      <c r="P480" s="71"/>
      <c r="Q480" s="71">
        <f t="shared" si="222"/>
        <v>1300.1999999999998</v>
      </c>
      <c r="R480" s="50">
        <f t="shared" si="223"/>
        <v>1325.1999999999998</v>
      </c>
      <c r="S480" s="71">
        <f t="shared" si="224"/>
        <v>3363.8</v>
      </c>
      <c r="T480" s="71">
        <f t="shared" si="225"/>
        <v>20674.8</v>
      </c>
      <c r="U480" s="53" t="s">
        <v>50</v>
      </c>
    </row>
    <row r="481" spans="1:21" s="54" customFormat="1" x14ac:dyDescent="0.25">
      <c r="A481" s="46">
        <v>475</v>
      </c>
      <c r="B481" s="47"/>
      <c r="C481" s="47" t="s">
        <v>861</v>
      </c>
      <c r="D481" s="47" t="s">
        <v>1044</v>
      </c>
      <c r="E481" s="57" t="s">
        <v>860</v>
      </c>
      <c r="F481" s="47" t="s">
        <v>122</v>
      </c>
      <c r="G481" s="55" t="s">
        <v>1055</v>
      </c>
      <c r="H481" s="69">
        <v>25000</v>
      </c>
      <c r="I481" s="70">
        <v>0</v>
      </c>
      <c r="J481" s="71">
        <v>25</v>
      </c>
      <c r="K481" s="72">
        <v>717.5</v>
      </c>
      <c r="L481" s="73">
        <f t="shared" si="219"/>
        <v>1774.9999999999998</v>
      </c>
      <c r="M481" s="73">
        <f t="shared" si="220"/>
        <v>275</v>
      </c>
      <c r="N481" s="72">
        <v>760</v>
      </c>
      <c r="O481" s="71">
        <f t="shared" si="221"/>
        <v>1772.5000000000002</v>
      </c>
      <c r="P481" s="71"/>
      <c r="Q481" s="71">
        <f t="shared" si="222"/>
        <v>1477.5</v>
      </c>
      <c r="R481" s="50">
        <f t="shared" si="223"/>
        <v>1502.5</v>
      </c>
      <c r="S481" s="71">
        <f t="shared" si="224"/>
        <v>3822.5</v>
      </c>
      <c r="T481" s="71">
        <f t="shared" si="225"/>
        <v>23497.5</v>
      </c>
      <c r="U481" s="53" t="s">
        <v>50</v>
      </c>
    </row>
    <row r="482" spans="1:21" s="54" customFormat="1" x14ac:dyDescent="0.25">
      <c r="A482" s="46">
        <v>476</v>
      </c>
      <c r="B482" s="47"/>
      <c r="C482" s="47" t="s">
        <v>812</v>
      </c>
      <c r="D482" s="47" t="s">
        <v>1045</v>
      </c>
      <c r="E482" s="57" t="s">
        <v>860</v>
      </c>
      <c r="F482" s="47" t="s">
        <v>170</v>
      </c>
      <c r="G482" s="55" t="s">
        <v>1055</v>
      </c>
      <c r="H482" s="49">
        <v>50500</v>
      </c>
      <c r="I482" s="49">
        <v>1924.57</v>
      </c>
      <c r="J482" s="50">
        <v>25</v>
      </c>
      <c r="K482" s="51">
        <v>1449.35</v>
      </c>
      <c r="L482" s="52">
        <f>+H482*7.1%</f>
        <v>3585.4999999999995</v>
      </c>
      <c r="M482" s="52">
        <f>+H482*1.1%</f>
        <v>555.5</v>
      </c>
      <c r="N482" s="51">
        <v>1535.2</v>
      </c>
      <c r="O482" s="50">
        <f>+H482*7.09%</f>
        <v>3580.4500000000003</v>
      </c>
      <c r="P482" s="50"/>
      <c r="Q482" s="50">
        <f>+K482+N482</f>
        <v>2984.55</v>
      </c>
      <c r="R482" s="50">
        <f>+I482+J482+K482+N482+P482</f>
        <v>4934.12</v>
      </c>
      <c r="S482" s="50">
        <f>+L482+M482+O482</f>
        <v>7721.4500000000007</v>
      </c>
      <c r="T482" s="50">
        <f>+H482-R482</f>
        <v>45565.88</v>
      </c>
      <c r="U482" s="53" t="s">
        <v>50</v>
      </c>
    </row>
    <row r="483" spans="1:21" s="54" customFormat="1" x14ac:dyDescent="0.25">
      <c r="A483" s="46">
        <v>477</v>
      </c>
      <c r="B483" s="47"/>
      <c r="C483" s="47" t="s">
        <v>866</v>
      </c>
      <c r="D483" s="47" t="s">
        <v>1044</v>
      </c>
      <c r="E483" s="57" t="s">
        <v>860</v>
      </c>
      <c r="F483" s="47" t="s">
        <v>137</v>
      </c>
      <c r="G483" s="55" t="s">
        <v>1055</v>
      </c>
      <c r="H483" s="69">
        <v>25000</v>
      </c>
      <c r="I483" s="70">
        <v>0</v>
      </c>
      <c r="J483" s="71">
        <v>25</v>
      </c>
      <c r="K483" s="72">
        <v>717.5</v>
      </c>
      <c r="L483" s="73">
        <f t="shared" si="219"/>
        <v>1774.9999999999998</v>
      </c>
      <c r="M483" s="73">
        <f t="shared" si="220"/>
        <v>275</v>
      </c>
      <c r="N483" s="72">
        <v>760</v>
      </c>
      <c r="O483" s="71">
        <f t="shared" si="221"/>
        <v>1772.5000000000002</v>
      </c>
      <c r="P483" s="71"/>
      <c r="Q483" s="71">
        <f t="shared" si="222"/>
        <v>1477.5</v>
      </c>
      <c r="R483" s="50">
        <f t="shared" si="223"/>
        <v>1502.5</v>
      </c>
      <c r="S483" s="71">
        <f t="shared" si="224"/>
        <v>3822.5</v>
      </c>
      <c r="T483" s="71">
        <f t="shared" si="225"/>
        <v>23497.5</v>
      </c>
      <c r="U483" s="53" t="s">
        <v>50</v>
      </c>
    </row>
    <row r="484" spans="1:21" s="54" customFormat="1" x14ac:dyDescent="0.25">
      <c r="A484" s="46">
        <v>478</v>
      </c>
      <c r="B484" s="47"/>
      <c r="C484" s="47" t="s">
        <v>863</v>
      </c>
      <c r="D484" s="47" t="s">
        <v>1044</v>
      </c>
      <c r="E484" s="57" t="s">
        <v>860</v>
      </c>
      <c r="F484" s="47" t="s">
        <v>42</v>
      </c>
      <c r="G484" s="55" t="s">
        <v>1055</v>
      </c>
      <c r="H484" s="69">
        <v>25000</v>
      </c>
      <c r="I484" s="70">
        <v>0</v>
      </c>
      <c r="J484" s="71">
        <v>25</v>
      </c>
      <c r="K484" s="72">
        <v>717.5</v>
      </c>
      <c r="L484" s="73">
        <f t="shared" si="219"/>
        <v>1774.9999999999998</v>
      </c>
      <c r="M484" s="73">
        <f t="shared" si="220"/>
        <v>275</v>
      </c>
      <c r="N484" s="72">
        <v>760</v>
      </c>
      <c r="O484" s="71">
        <f t="shared" si="221"/>
        <v>1772.5000000000002</v>
      </c>
      <c r="P484" s="71"/>
      <c r="Q484" s="71">
        <f t="shared" si="222"/>
        <v>1477.5</v>
      </c>
      <c r="R484" s="50">
        <f t="shared" si="223"/>
        <v>1502.5</v>
      </c>
      <c r="S484" s="71">
        <f t="shared" si="224"/>
        <v>3822.5</v>
      </c>
      <c r="T484" s="71">
        <f t="shared" si="225"/>
        <v>23497.5</v>
      </c>
      <c r="U484" s="53" t="s">
        <v>50</v>
      </c>
    </row>
    <row r="485" spans="1:21" s="54" customFormat="1" x14ac:dyDescent="0.25">
      <c r="A485" s="46">
        <v>479</v>
      </c>
      <c r="B485" s="47"/>
      <c r="C485" s="47" t="s">
        <v>865</v>
      </c>
      <c r="D485" s="47" t="s">
        <v>1044</v>
      </c>
      <c r="E485" s="57" t="s">
        <v>860</v>
      </c>
      <c r="F485" s="47" t="s">
        <v>42</v>
      </c>
      <c r="G485" s="55" t="s">
        <v>1055</v>
      </c>
      <c r="H485" s="69">
        <v>25000</v>
      </c>
      <c r="I485" s="70">
        <v>0</v>
      </c>
      <c r="J485" s="71">
        <v>25</v>
      </c>
      <c r="K485" s="72">
        <v>717.5</v>
      </c>
      <c r="L485" s="73">
        <f t="shared" si="219"/>
        <v>1774.9999999999998</v>
      </c>
      <c r="M485" s="73">
        <f t="shared" si="220"/>
        <v>275</v>
      </c>
      <c r="N485" s="72">
        <v>760</v>
      </c>
      <c r="O485" s="71">
        <f t="shared" si="221"/>
        <v>1772.5000000000002</v>
      </c>
      <c r="P485" s="71"/>
      <c r="Q485" s="71">
        <f t="shared" si="222"/>
        <v>1477.5</v>
      </c>
      <c r="R485" s="50">
        <f t="shared" si="223"/>
        <v>1502.5</v>
      </c>
      <c r="S485" s="71">
        <f t="shared" si="224"/>
        <v>3822.5</v>
      </c>
      <c r="T485" s="71">
        <f t="shared" si="225"/>
        <v>23497.5</v>
      </c>
      <c r="U485" s="53" t="s">
        <v>50</v>
      </c>
    </row>
    <row r="486" spans="1:21" s="54" customFormat="1" x14ac:dyDescent="0.25">
      <c r="A486" s="46">
        <v>480</v>
      </c>
      <c r="B486" s="47"/>
      <c r="C486" s="47" t="s">
        <v>871</v>
      </c>
      <c r="D486" s="47" t="s">
        <v>1045</v>
      </c>
      <c r="E486" s="57" t="s">
        <v>860</v>
      </c>
      <c r="F486" s="47" t="s">
        <v>42</v>
      </c>
      <c r="G486" s="55" t="s">
        <v>1055</v>
      </c>
      <c r="H486" s="69">
        <v>25000</v>
      </c>
      <c r="I486" s="70">
        <v>0</v>
      </c>
      <c r="J486" s="71">
        <v>25</v>
      </c>
      <c r="K486" s="72">
        <v>717.5</v>
      </c>
      <c r="L486" s="73">
        <f t="shared" si="219"/>
        <v>1774.9999999999998</v>
      </c>
      <c r="M486" s="73">
        <f t="shared" si="220"/>
        <v>275</v>
      </c>
      <c r="N486" s="72">
        <v>760</v>
      </c>
      <c r="O486" s="71">
        <f t="shared" si="221"/>
        <v>1772.5000000000002</v>
      </c>
      <c r="P486" s="71"/>
      <c r="Q486" s="71">
        <f t="shared" si="222"/>
        <v>1477.5</v>
      </c>
      <c r="R486" s="50">
        <f t="shared" si="223"/>
        <v>1502.5</v>
      </c>
      <c r="S486" s="71">
        <f t="shared" si="224"/>
        <v>3822.5</v>
      </c>
      <c r="T486" s="71">
        <f t="shared" si="225"/>
        <v>23497.5</v>
      </c>
      <c r="U486" s="53" t="s">
        <v>50</v>
      </c>
    </row>
    <row r="487" spans="1:21" s="54" customFormat="1" x14ac:dyDescent="0.25">
      <c r="A487" s="46">
        <v>481</v>
      </c>
      <c r="B487" s="47"/>
      <c r="C487" s="47" t="s">
        <v>877</v>
      </c>
      <c r="D487" s="47" t="s">
        <v>1044</v>
      </c>
      <c r="E487" s="57" t="s">
        <v>860</v>
      </c>
      <c r="F487" s="47" t="s">
        <v>77</v>
      </c>
      <c r="G487" s="55" t="s">
        <v>1054</v>
      </c>
      <c r="H487" s="69">
        <v>25000</v>
      </c>
      <c r="I487" s="70">
        <v>0</v>
      </c>
      <c r="J487" s="71">
        <v>25</v>
      </c>
      <c r="K487" s="72">
        <v>717.5</v>
      </c>
      <c r="L487" s="73">
        <f t="shared" si="219"/>
        <v>1774.9999999999998</v>
      </c>
      <c r="M487" s="73">
        <f t="shared" si="220"/>
        <v>275</v>
      </c>
      <c r="N487" s="72">
        <v>760</v>
      </c>
      <c r="O487" s="71">
        <f t="shared" si="221"/>
        <v>1772.5000000000002</v>
      </c>
      <c r="P487" s="71"/>
      <c r="Q487" s="71">
        <f t="shared" si="222"/>
        <v>1477.5</v>
      </c>
      <c r="R487" s="50">
        <f t="shared" si="223"/>
        <v>1502.5</v>
      </c>
      <c r="S487" s="71">
        <f t="shared" si="224"/>
        <v>3822.5</v>
      </c>
      <c r="T487" s="71">
        <f t="shared" si="225"/>
        <v>23497.5</v>
      </c>
      <c r="U487" s="53" t="s">
        <v>50</v>
      </c>
    </row>
    <row r="488" spans="1:21" s="54" customFormat="1" x14ac:dyDescent="0.25">
      <c r="A488" s="46">
        <v>482</v>
      </c>
      <c r="B488" s="47"/>
      <c r="C488" s="47" t="s">
        <v>864</v>
      </c>
      <c r="D488" s="47" t="s">
        <v>1044</v>
      </c>
      <c r="E488" s="57" t="s">
        <v>860</v>
      </c>
      <c r="F488" s="47" t="s">
        <v>74</v>
      </c>
      <c r="G488" s="55" t="s">
        <v>1055</v>
      </c>
      <c r="H488" s="69">
        <v>25000</v>
      </c>
      <c r="I488" s="70">
        <v>0</v>
      </c>
      <c r="J488" s="71">
        <v>25</v>
      </c>
      <c r="K488" s="72">
        <v>717.5</v>
      </c>
      <c r="L488" s="73">
        <f t="shared" ref="L488:L491" si="226">+H488*7.1%</f>
        <v>1774.9999999999998</v>
      </c>
      <c r="M488" s="73">
        <f t="shared" ref="M488:M491" si="227">+H488*1.1%</f>
        <v>275</v>
      </c>
      <c r="N488" s="72">
        <v>760</v>
      </c>
      <c r="O488" s="71">
        <f t="shared" ref="O488:O491" si="228">+H488*7.09%</f>
        <v>1772.5000000000002</v>
      </c>
      <c r="P488" s="71"/>
      <c r="Q488" s="71">
        <f t="shared" ref="Q488:Q491" si="229">+K488+N488</f>
        <v>1477.5</v>
      </c>
      <c r="R488" s="50">
        <f t="shared" ref="R488:R491" si="230">+I488+J488+K488+N488+P488</f>
        <v>1502.5</v>
      </c>
      <c r="S488" s="71">
        <f t="shared" ref="S488:S491" si="231">+L488+M488+O488</f>
        <v>3822.5</v>
      </c>
      <c r="T488" s="71">
        <f t="shared" ref="T488:T491" si="232">+H488-R488</f>
        <v>23497.5</v>
      </c>
      <c r="U488" s="53" t="s">
        <v>50</v>
      </c>
    </row>
    <row r="489" spans="1:21" s="54" customFormat="1" x14ac:dyDescent="0.25">
      <c r="A489" s="46">
        <v>483</v>
      </c>
      <c r="B489" s="47"/>
      <c r="C489" s="47" t="s">
        <v>873</v>
      </c>
      <c r="D489" s="47" t="s">
        <v>1044</v>
      </c>
      <c r="E489" s="57" t="s">
        <v>860</v>
      </c>
      <c r="F489" s="47" t="s">
        <v>71</v>
      </c>
      <c r="G489" s="55" t="s">
        <v>1055</v>
      </c>
      <c r="H489" s="69">
        <v>25000</v>
      </c>
      <c r="I489" s="70">
        <v>0</v>
      </c>
      <c r="J489" s="71">
        <v>25</v>
      </c>
      <c r="K489" s="72">
        <v>717.5</v>
      </c>
      <c r="L489" s="73">
        <f>+H489*7.1%</f>
        <v>1774.9999999999998</v>
      </c>
      <c r="M489" s="73">
        <f>+H489*1.1%</f>
        <v>275</v>
      </c>
      <c r="N489" s="72">
        <v>760</v>
      </c>
      <c r="O489" s="71">
        <f>+H489*7.09%</f>
        <v>1772.5000000000002</v>
      </c>
      <c r="P489" s="71"/>
      <c r="Q489" s="71">
        <f>+K489+N489</f>
        <v>1477.5</v>
      </c>
      <c r="R489" s="50">
        <f>+I489+J489+K489+N489+P489</f>
        <v>1502.5</v>
      </c>
      <c r="S489" s="71">
        <f>+L489+M489+O489</f>
        <v>3822.5</v>
      </c>
      <c r="T489" s="71">
        <f>+H489-R489</f>
        <v>23497.5</v>
      </c>
      <c r="U489" s="53" t="s">
        <v>50</v>
      </c>
    </row>
    <row r="490" spans="1:21" s="54" customFormat="1" x14ac:dyDescent="0.25">
      <c r="A490" s="46">
        <v>484</v>
      </c>
      <c r="B490" s="47"/>
      <c r="C490" s="47" t="s">
        <v>869</v>
      </c>
      <c r="D490" s="47" t="s">
        <v>1044</v>
      </c>
      <c r="E490" s="57" t="s">
        <v>860</v>
      </c>
      <c r="F490" s="47" t="s">
        <v>158</v>
      </c>
      <c r="G490" s="55" t="s">
        <v>1055</v>
      </c>
      <c r="H490" s="69">
        <v>22000</v>
      </c>
      <c r="I490" s="70">
        <v>0</v>
      </c>
      <c r="J490" s="71">
        <v>25</v>
      </c>
      <c r="K490" s="72">
        <v>631.4</v>
      </c>
      <c r="L490" s="73">
        <f>+H490*7.1%</f>
        <v>1561.9999999999998</v>
      </c>
      <c r="M490" s="73">
        <f>+H490*1.1%</f>
        <v>242.00000000000003</v>
      </c>
      <c r="N490" s="72">
        <v>668.8</v>
      </c>
      <c r="O490" s="71">
        <f>+H490*7.09%</f>
        <v>1559.8000000000002</v>
      </c>
      <c r="P490" s="71"/>
      <c r="Q490" s="71">
        <f>+K490+N490</f>
        <v>1300.1999999999998</v>
      </c>
      <c r="R490" s="50">
        <f>+I490+J490+K490+N490+P490</f>
        <v>1325.1999999999998</v>
      </c>
      <c r="S490" s="71">
        <f>+L490+M490+O490</f>
        <v>3363.8</v>
      </c>
      <c r="T490" s="71">
        <f>+H490-R490</f>
        <v>20674.8</v>
      </c>
      <c r="U490" s="53" t="s">
        <v>50</v>
      </c>
    </row>
    <row r="491" spans="1:21" s="54" customFormat="1" x14ac:dyDescent="0.25">
      <c r="A491" s="46">
        <v>485</v>
      </c>
      <c r="B491" s="47"/>
      <c r="C491" s="47" t="s">
        <v>876</v>
      </c>
      <c r="D491" s="47" t="s">
        <v>1044</v>
      </c>
      <c r="E491" s="57" t="s">
        <v>860</v>
      </c>
      <c r="F491" s="47" t="s">
        <v>224</v>
      </c>
      <c r="G491" s="55" t="s">
        <v>1048</v>
      </c>
      <c r="H491" s="69">
        <v>12650</v>
      </c>
      <c r="I491" s="70">
        <v>0</v>
      </c>
      <c r="J491" s="71">
        <v>25</v>
      </c>
      <c r="K491" s="72">
        <v>363.06</v>
      </c>
      <c r="L491" s="73">
        <f t="shared" si="226"/>
        <v>898.14999999999986</v>
      </c>
      <c r="M491" s="73">
        <f t="shared" si="227"/>
        <v>139.15</v>
      </c>
      <c r="N491" s="72">
        <v>384.56</v>
      </c>
      <c r="O491" s="71">
        <f t="shared" si="228"/>
        <v>896.8850000000001</v>
      </c>
      <c r="P491" s="71"/>
      <c r="Q491" s="71">
        <f t="shared" si="229"/>
        <v>747.62</v>
      </c>
      <c r="R491" s="50">
        <f t="shared" si="230"/>
        <v>772.62</v>
      </c>
      <c r="S491" s="71">
        <f t="shared" si="231"/>
        <v>1934.1849999999999</v>
      </c>
      <c r="T491" s="71">
        <f t="shared" si="232"/>
        <v>11877.38</v>
      </c>
      <c r="U491" s="53" t="s">
        <v>50</v>
      </c>
    </row>
    <row r="492" spans="1:21" s="54" customFormat="1" x14ac:dyDescent="0.25">
      <c r="A492" s="46">
        <v>486</v>
      </c>
      <c r="B492" s="47"/>
      <c r="C492" s="47" t="s">
        <v>819</v>
      </c>
      <c r="D492" s="47" t="s">
        <v>1044</v>
      </c>
      <c r="E492" s="57" t="s">
        <v>317</v>
      </c>
      <c r="F492" s="47" t="s">
        <v>957</v>
      </c>
      <c r="G492" s="55" t="s">
        <v>1055</v>
      </c>
      <c r="H492" s="49">
        <v>52500</v>
      </c>
      <c r="I492" s="49">
        <v>2204.3200000000002</v>
      </c>
      <c r="J492" s="50">
        <v>25</v>
      </c>
      <c r="K492" s="51">
        <v>1506.75</v>
      </c>
      <c r="L492" s="52">
        <f>+H492*7.1%</f>
        <v>3727.4999999999995</v>
      </c>
      <c r="M492" s="52">
        <f>+H492*1.1%</f>
        <v>577.50000000000011</v>
      </c>
      <c r="N492" s="51">
        <v>1596</v>
      </c>
      <c r="O492" s="50">
        <f>+H492*7.09%</f>
        <v>3722.2500000000005</v>
      </c>
      <c r="P492" s="50"/>
      <c r="Q492" s="50">
        <f>+K492+N492</f>
        <v>3102.75</v>
      </c>
      <c r="R492" s="50">
        <f>+I492+J492+K492+N492+P492</f>
        <v>5332.07</v>
      </c>
      <c r="S492" s="50">
        <f>+L492+M492+O492</f>
        <v>8027.25</v>
      </c>
      <c r="T492" s="50">
        <f>+H492-R492</f>
        <v>47167.93</v>
      </c>
      <c r="U492" s="53" t="s">
        <v>50</v>
      </c>
    </row>
    <row r="493" spans="1:21" s="54" customFormat="1" x14ac:dyDescent="0.25">
      <c r="A493" s="46">
        <v>487</v>
      </c>
      <c r="B493" s="47"/>
      <c r="C493" s="47" t="s">
        <v>522</v>
      </c>
      <c r="D493" s="47" t="s">
        <v>1044</v>
      </c>
      <c r="E493" s="57" t="s">
        <v>317</v>
      </c>
      <c r="F493" s="47" t="s">
        <v>170</v>
      </c>
      <c r="G493" s="55" t="s">
        <v>1055</v>
      </c>
      <c r="H493" s="49">
        <v>50500</v>
      </c>
      <c r="I493" s="49">
        <v>1924.57</v>
      </c>
      <c r="J493" s="50">
        <v>25</v>
      </c>
      <c r="K493" s="51">
        <v>1449.35</v>
      </c>
      <c r="L493" s="52">
        <f t="shared" ref="L493" si="233">+H493*7.1%</f>
        <v>3585.4999999999995</v>
      </c>
      <c r="M493" s="52">
        <f t="shared" ref="M493" si="234">+H493*1.1%</f>
        <v>555.5</v>
      </c>
      <c r="N493" s="51">
        <v>1535.2</v>
      </c>
      <c r="O493" s="50">
        <f t="shared" ref="O493" si="235">+H493*7.09%</f>
        <v>3580.4500000000003</v>
      </c>
      <c r="P493" s="50"/>
      <c r="Q493" s="50">
        <f t="shared" ref="Q493" si="236">+K493+N493</f>
        <v>2984.55</v>
      </c>
      <c r="R493" s="50">
        <f t="shared" ref="R493" si="237">+I493+J493+K493+N493+P493</f>
        <v>4934.12</v>
      </c>
      <c r="S493" s="50">
        <f t="shared" ref="S493" si="238">+L493+M493+O493</f>
        <v>7721.4500000000007</v>
      </c>
      <c r="T493" s="50">
        <f t="shared" ref="T493" si="239">+H493-R493</f>
        <v>45565.88</v>
      </c>
      <c r="U493" s="53" t="s">
        <v>50</v>
      </c>
    </row>
    <row r="494" spans="1:21" s="54" customFormat="1" x14ac:dyDescent="0.25">
      <c r="A494" s="46">
        <v>488</v>
      </c>
      <c r="B494" s="47"/>
      <c r="C494" s="47" t="s">
        <v>790</v>
      </c>
      <c r="D494" s="47" t="s">
        <v>1045</v>
      </c>
      <c r="E494" s="57" t="s">
        <v>317</v>
      </c>
      <c r="F494" s="47" t="s">
        <v>170</v>
      </c>
      <c r="G494" s="55" t="s">
        <v>1055</v>
      </c>
      <c r="H494" s="49">
        <v>50500</v>
      </c>
      <c r="I494" s="49">
        <v>1519.53</v>
      </c>
      <c r="J494" s="50">
        <v>25</v>
      </c>
      <c r="K494" s="51">
        <v>1449.35</v>
      </c>
      <c r="L494" s="52">
        <f t="shared" ref="L494:L523" si="240">+H494*7.1%</f>
        <v>3585.4999999999995</v>
      </c>
      <c r="M494" s="52">
        <f t="shared" ref="M494:M523" si="241">+H494*1.1%</f>
        <v>555.5</v>
      </c>
      <c r="N494" s="51">
        <v>1535.2</v>
      </c>
      <c r="O494" s="50">
        <f t="shared" ref="O494:O523" si="242">+H494*7.09%</f>
        <v>3580.4500000000003</v>
      </c>
      <c r="P494" s="50"/>
      <c r="Q494" s="50">
        <f t="shared" ref="Q494:Q523" si="243">+K494+N494</f>
        <v>2984.55</v>
      </c>
      <c r="R494" s="50">
        <f t="shared" ref="R494:R530" si="244">+I494+J494+K494+N494+P494</f>
        <v>4529.08</v>
      </c>
      <c r="S494" s="50">
        <f t="shared" ref="S494:S523" si="245">+L494+M494+O494</f>
        <v>7721.4500000000007</v>
      </c>
      <c r="T494" s="50">
        <f t="shared" ref="T494:T523" si="246">+H494-R494</f>
        <v>45970.92</v>
      </c>
      <c r="U494" s="53" t="s">
        <v>50</v>
      </c>
    </row>
    <row r="495" spans="1:21" s="54" customFormat="1" x14ac:dyDescent="0.25">
      <c r="A495" s="46">
        <v>489</v>
      </c>
      <c r="B495" s="47"/>
      <c r="C495" s="47" t="s">
        <v>792</v>
      </c>
      <c r="D495" s="47" t="s">
        <v>1045</v>
      </c>
      <c r="E495" s="57" t="s">
        <v>317</v>
      </c>
      <c r="F495" s="47" t="s">
        <v>170</v>
      </c>
      <c r="G495" s="55" t="s">
        <v>1055</v>
      </c>
      <c r="H495" s="49">
        <v>50500</v>
      </c>
      <c r="I495" s="49">
        <v>1722.05</v>
      </c>
      <c r="J495" s="50">
        <v>25</v>
      </c>
      <c r="K495" s="51">
        <v>1449.35</v>
      </c>
      <c r="L495" s="52">
        <f t="shared" si="240"/>
        <v>3585.4999999999995</v>
      </c>
      <c r="M495" s="52">
        <f t="shared" si="241"/>
        <v>555.5</v>
      </c>
      <c r="N495" s="51">
        <v>1535.2</v>
      </c>
      <c r="O495" s="50">
        <f t="shared" si="242"/>
        <v>3580.4500000000003</v>
      </c>
      <c r="P495" s="50"/>
      <c r="Q495" s="50">
        <f t="shared" si="243"/>
        <v>2984.55</v>
      </c>
      <c r="R495" s="50">
        <f t="shared" si="244"/>
        <v>4731.5999999999995</v>
      </c>
      <c r="S495" s="50">
        <f t="shared" si="245"/>
        <v>7721.4500000000007</v>
      </c>
      <c r="T495" s="50">
        <f t="shared" si="246"/>
        <v>45768.4</v>
      </c>
      <c r="U495" s="53" t="s">
        <v>50</v>
      </c>
    </row>
    <row r="496" spans="1:21" s="54" customFormat="1" x14ac:dyDescent="0.25">
      <c r="A496" s="46">
        <v>490</v>
      </c>
      <c r="B496" s="47"/>
      <c r="C496" s="47" t="s">
        <v>808</v>
      </c>
      <c r="D496" s="47" t="s">
        <v>1044</v>
      </c>
      <c r="E496" s="57" t="s">
        <v>317</v>
      </c>
      <c r="F496" s="47" t="s">
        <v>170</v>
      </c>
      <c r="G496" s="55" t="s">
        <v>1055</v>
      </c>
      <c r="H496" s="49">
        <v>50500</v>
      </c>
      <c r="I496" s="49">
        <v>1924.57</v>
      </c>
      <c r="J496" s="50">
        <v>25</v>
      </c>
      <c r="K496" s="51">
        <v>1449.35</v>
      </c>
      <c r="L496" s="52">
        <f t="shared" ref="L496:L517" si="247">+H496*7.1%</f>
        <v>3585.4999999999995</v>
      </c>
      <c r="M496" s="52">
        <f t="shared" ref="M496:M517" si="248">+H496*1.1%</f>
        <v>555.5</v>
      </c>
      <c r="N496" s="51">
        <v>1535.2</v>
      </c>
      <c r="O496" s="50">
        <f t="shared" ref="O496:O517" si="249">+H496*7.09%</f>
        <v>3580.4500000000003</v>
      </c>
      <c r="P496" s="50"/>
      <c r="Q496" s="50">
        <f t="shared" ref="Q496:Q517" si="250">+K496+N496</f>
        <v>2984.55</v>
      </c>
      <c r="R496" s="50">
        <f t="shared" ref="R496:R517" si="251">+I496+J496+K496+N496+P496</f>
        <v>4934.12</v>
      </c>
      <c r="S496" s="50">
        <f t="shared" ref="S496:S517" si="252">+L496+M496+O496</f>
        <v>7721.4500000000007</v>
      </c>
      <c r="T496" s="50">
        <f t="shared" ref="T496:T517" si="253">+H496-R496</f>
        <v>45565.88</v>
      </c>
      <c r="U496" s="53" t="s">
        <v>50</v>
      </c>
    </row>
    <row r="497" spans="1:21" s="54" customFormat="1" x14ac:dyDescent="0.25">
      <c r="A497" s="46">
        <v>491</v>
      </c>
      <c r="B497" s="47"/>
      <c r="C497" s="47" t="s">
        <v>809</v>
      </c>
      <c r="D497" s="47" t="s">
        <v>1045</v>
      </c>
      <c r="E497" s="57" t="s">
        <v>317</v>
      </c>
      <c r="F497" s="47" t="s">
        <v>170</v>
      </c>
      <c r="G497" s="55" t="s">
        <v>1055</v>
      </c>
      <c r="H497" s="49">
        <v>50500</v>
      </c>
      <c r="I497" s="49">
        <v>1924.57</v>
      </c>
      <c r="J497" s="50">
        <v>25</v>
      </c>
      <c r="K497" s="51">
        <v>1449.35</v>
      </c>
      <c r="L497" s="52">
        <f t="shared" si="247"/>
        <v>3585.4999999999995</v>
      </c>
      <c r="M497" s="52">
        <f t="shared" si="248"/>
        <v>555.5</v>
      </c>
      <c r="N497" s="51">
        <v>1535.2</v>
      </c>
      <c r="O497" s="50">
        <f t="shared" si="249"/>
        <v>3580.4500000000003</v>
      </c>
      <c r="P497" s="50"/>
      <c r="Q497" s="50">
        <f t="shared" si="250"/>
        <v>2984.55</v>
      </c>
      <c r="R497" s="50">
        <f t="shared" si="251"/>
        <v>4934.12</v>
      </c>
      <c r="S497" s="50">
        <f t="shared" si="252"/>
        <v>7721.4500000000007</v>
      </c>
      <c r="T497" s="50">
        <f t="shared" si="253"/>
        <v>45565.88</v>
      </c>
      <c r="U497" s="53" t="s">
        <v>50</v>
      </c>
    </row>
    <row r="498" spans="1:21" s="54" customFormat="1" x14ac:dyDescent="0.25">
      <c r="A498" s="46">
        <v>492</v>
      </c>
      <c r="B498" s="47"/>
      <c r="C498" s="47" t="s">
        <v>810</v>
      </c>
      <c r="D498" s="47" t="s">
        <v>1045</v>
      </c>
      <c r="E498" s="57" t="s">
        <v>317</v>
      </c>
      <c r="F498" s="47" t="s">
        <v>170</v>
      </c>
      <c r="G498" s="55" t="s">
        <v>1055</v>
      </c>
      <c r="H498" s="49">
        <v>50500</v>
      </c>
      <c r="I498" s="49">
        <v>1924.57</v>
      </c>
      <c r="J498" s="50">
        <v>25</v>
      </c>
      <c r="K498" s="51">
        <v>1449.35</v>
      </c>
      <c r="L498" s="52">
        <f t="shared" si="247"/>
        <v>3585.4999999999995</v>
      </c>
      <c r="M498" s="52">
        <f t="shared" si="248"/>
        <v>555.5</v>
      </c>
      <c r="N498" s="51">
        <v>1535.2</v>
      </c>
      <c r="O498" s="50">
        <f t="shared" si="249"/>
        <v>3580.4500000000003</v>
      </c>
      <c r="P498" s="50"/>
      <c r="Q498" s="50">
        <f t="shared" si="250"/>
        <v>2984.55</v>
      </c>
      <c r="R498" s="50">
        <f t="shared" si="251"/>
        <v>4934.12</v>
      </c>
      <c r="S498" s="50">
        <f t="shared" si="252"/>
        <v>7721.4500000000007</v>
      </c>
      <c r="T498" s="50">
        <f t="shared" si="253"/>
        <v>45565.88</v>
      </c>
      <c r="U498" s="53" t="s">
        <v>50</v>
      </c>
    </row>
    <row r="499" spans="1:21" s="54" customFormat="1" x14ac:dyDescent="0.25">
      <c r="A499" s="46">
        <v>493</v>
      </c>
      <c r="B499" s="47"/>
      <c r="C499" s="47" t="s">
        <v>811</v>
      </c>
      <c r="D499" s="47" t="s">
        <v>1044</v>
      </c>
      <c r="E499" s="57" t="s">
        <v>317</v>
      </c>
      <c r="F499" s="47" t="s">
        <v>170</v>
      </c>
      <c r="G499" s="55" t="s">
        <v>1055</v>
      </c>
      <c r="H499" s="49">
        <v>50500</v>
      </c>
      <c r="I499" s="49">
        <v>1924.57</v>
      </c>
      <c r="J499" s="50">
        <v>25</v>
      </c>
      <c r="K499" s="51">
        <v>1449.35</v>
      </c>
      <c r="L499" s="52">
        <f t="shared" si="247"/>
        <v>3585.4999999999995</v>
      </c>
      <c r="M499" s="52">
        <f t="shared" si="248"/>
        <v>555.5</v>
      </c>
      <c r="N499" s="51">
        <v>1535.2</v>
      </c>
      <c r="O499" s="50">
        <f t="shared" si="249"/>
        <v>3580.4500000000003</v>
      </c>
      <c r="P499" s="50"/>
      <c r="Q499" s="50">
        <f t="shared" si="250"/>
        <v>2984.55</v>
      </c>
      <c r="R499" s="50">
        <f t="shared" si="251"/>
        <v>4934.12</v>
      </c>
      <c r="S499" s="50">
        <f t="shared" si="252"/>
        <v>7721.4500000000007</v>
      </c>
      <c r="T499" s="50">
        <f t="shared" si="253"/>
        <v>45565.88</v>
      </c>
      <c r="U499" s="53" t="s">
        <v>50</v>
      </c>
    </row>
    <row r="500" spans="1:21" s="54" customFormat="1" x14ac:dyDescent="0.25">
      <c r="A500" s="46">
        <v>494</v>
      </c>
      <c r="B500" s="47"/>
      <c r="C500" s="47" t="s">
        <v>813</v>
      </c>
      <c r="D500" s="47" t="s">
        <v>1045</v>
      </c>
      <c r="E500" s="57" t="s">
        <v>317</v>
      </c>
      <c r="F500" s="47" t="s">
        <v>170</v>
      </c>
      <c r="G500" s="55" t="s">
        <v>1055</v>
      </c>
      <c r="H500" s="49">
        <v>50500</v>
      </c>
      <c r="I500" s="49">
        <v>1924.57</v>
      </c>
      <c r="J500" s="50">
        <v>25</v>
      </c>
      <c r="K500" s="51">
        <v>1449.35</v>
      </c>
      <c r="L500" s="52">
        <f t="shared" si="247"/>
        <v>3585.4999999999995</v>
      </c>
      <c r="M500" s="52">
        <f t="shared" si="248"/>
        <v>555.5</v>
      </c>
      <c r="N500" s="51">
        <v>1535.2</v>
      </c>
      <c r="O500" s="50">
        <f t="shared" si="249"/>
        <v>3580.4500000000003</v>
      </c>
      <c r="P500" s="50"/>
      <c r="Q500" s="50">
        <f t="shared" si="250"/>
        <v>2984.55</v>
      </c>
      <c r="R500" s="50">
        <f t="shared" si="251"/>
        <v>4934.12</v>
      </c>
      <c r="S500" s="50">
        <f t="shared" si="252"/>
        <v>7721.4500000000007</v>
      </c>
      <c r="T500" s="50">
        <f t="shared" si="253"/>
        <v>45565.88</v>
      </c>
      <c r="U500" s="53" t="s">
        <v>50</v>
      </c>
    </row>
    <row r="501" spans="1:21" s="54" customFormat="1" x14ac:dyDescent="0.25">
      <c r="A501" s="46">
        <v>495</v>
      </c>
      <c r="B501" s="47"/>
      <c r="C501" s="47" t="s">
        <v>818</v>
      </c>
      <c r="D501" s="47" t="s">
        <v>1044</v>
      </c>
      <c r="E501" s="57" t="s">
        <v>317</v>
      </c>
      <c r="F501" s="47" t="s">
        <v>170</v>
      </c>
      <c r="G501" s="55" t="s">
        <v>1055</v>
      </c>
      <c r="H501" s="49">
        <v>50500</v>
      </c>
      <c r="I501" s="49">
        <v>1924.57</v>
      </c>
      <c r="J501" s="50">
        <v>25</v>
      </c>
      <c r="K501" s="51">
        <v>1449.35</v>
      </c>
      <c r="L501" s="52">
        <f t="shared" si="247"/>
        <v>3585.4999999999995</v>
      </c>
      <c r="M501" s="52">
        <f t="shared" si="248"/>
        <v>555.5</v>
      </c>
      <c r="N501" s="51">
        <v>1535.2</v>
      </c>
      <c r="O501" s="50">
        <f t="shared" si="249"/>
        <v>3580.4500000000003</v>
      </c>
      <c r="P501" s="50"/>
      <c r="Q501" s="50">
        <f t="shared" si="250"/>
        <v>2984.55</v>
      </c>
      <c r="R501" s="50">
        <f t="shared" si="251"/>
        <v>4934.12</v>
      </c>
      <c r="S501" s="50">
        <f t="shared" si="252"/>
        <v>7721.4500000000007</v>
      </c>
      <c r="T501" s="50">
        <f t="shared" si="253"/>
        <v>45565.88</v>
      </c>
      <c r="U501" s="53" t="s">
        <v>50</v>
      </c>
    </row>
    <row r="502" spans="1:21" s="54" customFormat="1" x14ac:dyDescent="0.25">
      <c r="A502" s="46">
        <v>496</v>
      </c>
      <c r="B502" s="47"/>
      <c r="C502" s="47" t="s">
        <v>820</v>
      </c>
      <c r="D502" s="47" t="s">
        <v>1045</v>
      </c>
      <c r="E502" s="57" t="s">
        <v>317</v>
      </c>
      <c r="F502" s="47" t="s">
        <v>170</v>
      </c>
      <c r="G502" s="55" t="s">
        <v>1055</v>
      </c>
      <c r="H502" s="49">
        <v>50500</v>
      </c>
      <c r="I502" s="49">
        <v>1924.57</v>
      </c>
      <c r="J502" s="50">
        <v>25</v>
      </c>
      <c r="K502" s="51">
        <v>1449.35</v>
      </c>
      <c r="L502" s="52">
        <f t="shared" si="247"/>
        <v>3585.4999999999995</v>
      </c>
      <c r="M502" s="52">
        <f t="shared" si="248"/>
        <v>555.5</v>
      </c>
      <c r="N502" s="51">
        <v>1535.2</v>
      </c>
      <c r="O502" s="50">
        <f t="shared" si="249"/>
        <v>3580.4500000000003</v>
      </c>
      <c r="P502" s="50"/>
      <c r="Q502" s="50">
        <f t="shared" si="250"/>
        <v>2984.55</v>
      </c>
      <c r="R502" s="50">
        <f t="shared" si="251"/>
        <v>4934.12</v>
      </c>
      <c r="S502" s="50">
        <f t="shared" si="252"/>
        <v>7721.4500000000007</v>
      </c>
      <c r="T502" s="50">
        <f t="shared" si="253"/>
        <v>45565.88</v>
      </c>
      <c r="U502" s="53" t="s">
        <v>50</v>
      </c>
    </row>
    <row r="503" spans="1:21" s="54" customFormat="1" x14ac:dyDescent="0.25">
      <c r="A503" s="46">
        <v>497</v>
      </c>
      <c r="B503" s="47"/>
      <c r="C503" s="47" t="s">
        <v>821</v>
      </c>
      <c r="D503" s="47" t="s">
        <v>1044</v>
      </c>
      <c r="E503" s="57" t="s">
        <v>317</v>
      </c>
      <c r="F503" s="47" t="s">
        <v>170</v>
      </c>
      <c r="G503" s="55" t="s">
        <v>1055</v>
      </c>
      <c r="H503" s="49">
        <v>50500</v>
      </c>
      <c r="I503" s="49">
        <v>1722.05</v>
      </c>
      <c r="J503" s="50">
        <v>25</v>
      </c>
      <c r="K503" s="51">
        <v>1449.35</v>
      </c>
      <c r="L503" s="52">
        <f t="shared" si="247"/>
        <v>3585.4999999999995</v>
      </c>
      <c r="M503" s="52">
        <f t="shared" si="248"/>
        <v>555.5</v>
      </c>
      <c r="N503" s="51">
        <v>1535.2</v>
      </c>
      <c r="O503" s="50">
        <f t="shared" si="249"/>
        <v>3580.4500000000003</v>
      </c>
      <c r="P503" s="50"/>
      <c r="Q503" s="50">
        <f t="shared" si="250"/>
        <v>2984.55</v>
      </c>
      <c r="R503" s="50">
        <f t="shared" si="251"/>
        <v>4731.5999999999995</v>
      </c>
      <c r="S503" s="50">
        <f t="shared" si="252"/>
        <v>7721.4500000000007</v>
      </c>
      <c r="T503" s="50">
        <f t="shared" si="253"/>
        <v>45768.4</v>
      </c>
      <c r="U503" s="53" t="s">
        <v>50</v>
      </c>
    </row>
    <row r="504" spans="1:21" s="94" customFormat="1" x14ac:dyDescent="0.25">
      <c r="A504" s="46">
        <v>498</v>
      </c>
      <c r="B504" s="57"/>
      <c r="C504" s="57" t="s">
        <v>919</v>
      </c>
      <c r="D504" s="57" t="s">
        <v>1045</v>
      </c>
      <c r="E504" s="57" t="s">
        <v>317</v>
      </c>
      <c r="F504" s="57" t="s">
        <v>111</v>
      </c>
      <c r="G504" s="64" t="s">
        <v>1054</v>
      </c>
      <c r="H504" s="65">
        <v>45000</v>
      </c>
      <c r="I504" s="65">
        <v>1148.33</v>
      </c>
      <c r="J504" s="67">
        <v>25</v>
      </c>
      <c r="K504" s="51">
        <v>1291.5</v>
      </c>
      <c r="L504" s="52">
        <f t="shared" si="247"/>
        <v>3194.9999999999995</v>
      </c>
      <c r="M504" s="52">
        <f t="shared" si="248"/>
        <v>495.00000000000006</v>
      </c>
      <c r="N504" s="51">
        <v>1368</v>
      </c>
      <c r="O504" s="67">
        <f t="shared" si="249"/>
        <v>3190.5</v>
      </c>
      <c r="P504" s="67"/>
      <c r="Q504" s="67">
        <f t="shared" si="250"/>
        <v>2659.5</v>
      </c>
      <c r="R504" s="50">
        <f t="shared" si="251"/>
        <v>3832.83</v>
      </c>
      <c r="S504" s="67">
        <f t="shared" si="252"/>
        <v>6880.5</v>
      </c>
      <c r="T504" s="67">
        <f t="shared" si="253"/>
        <v>41167.17</v>
      </c>
      <c r="U504" s="53" t="s">
        <v>50</v>
      </c>
    </row>
    <row r="505" spans="1:21" s="54" customFormat="1" x14ac:dyDescent="0.25">
      <c r="A505" s="46">
        <v>499</v>
      </c>
      <c r="B505" s="47"/>
      <c r="C505" s="47" t="s">
        <v>799</v>
      </c>
      <c r="D505" s="57" t="s">
        <v>1045</v>
      </c>
      <c r="E505" s="57" t="s">
        <v>317</v>
      </c>
      <c r="F505" s="47" t="s">
        <v>201</v>
      </c>
      <c r="G505" s="55" t="s">
        <v>1055</v>
      </c>
      <c r="H505" s="49">
        <v>30975</v>
      </c>
      <c r="I505" s="56">
        <v>0</v>
      </c>
      <c r="J505" s="50">
        <v>25</v>
      </c>
      <c r="K505" s="51">
        <v>888.98</v>
      </c>
      <c r="L505" s="52">
        <f t="shared" si="247"/>
        <v>2199.2249999999999</v>
      </c>
      <c r="M505" s="52">
        <f t="shared" si="248"/>
        <v>340.72500000000002</v>
      </c>
      <c r="N505" s="51">
        <v>941.64</v>
      </c>
      <c r="O505" s="50">
        <f t="shared" si="249"/>
        <v>2196.1275000000001</v>
      </c>
      <c r="P505" s="50"/>
      <c r="Q505" s="50">
        <f t="shared" si="250"/>
        <v>1830.62</v>
      </c>
      <c r="R505" s="50">
        <f t="shared" si="251"/>
        <v>1855.62</v>
      </c>
      <c r="S505" s="50">
        <f t="shared" si="252"/>
        <v>4736.0774999999994</v>
      </c>
      <c r="T505" s="50">
        <f t="shared" si="253"/>
        <v>29119.38</v>
      </c>
      <c r="U505" s="53" t="s">
        <v>50</v>
      </c>
    </row>
    <row r="506" spans="1:21" s="54" customFormat="1" x14ac:dyDescent="0.25">
      <c r="A506" s="46">
        <v>500</v>
      </c>
      <c r="B506" s="47"/>
      <c r="C506" s="47" t="s">
        <v>800</v>
      </c>
      <c r="D506" s="57" t="s">
        <v>1045</v>
      </c>
      <c r="E506" s="57" t="s">
        <v>317</v>
      </c>
      <c r="F506" s="47" t="s">
        <v>201</v>
      </c>
      <c r="G506" s="55" t="s">
        <v>1055</v>
      </c>
      <c r="H506" s="49">
        <v>30975</v>
      </c>
      <c r="I506" s="56">
        <v>0</v>
      </c>
      <c r="J506" s="50">
        <v>25</v>
      </c>
      <c r="K506" s="51">
        <v>888.98</v>
      </c>
      <c r="L506" s="52">
        <f t="shared" si="247"/>
        <v>2199.2249999999999</v>
      </c>
      <c r="M506" s="52">
        <f t="shared" si="248"/>
        <v>340.72500000000002</v>
      </c>
      <c r="N506" s="51">
        <v>941.64</v>
      </c>
      <c r="O506" s="50">
        <f t="shared" si="249"/>
        <v>2196.1275000000001</v>
      </c>
      <c r="P506" s="50"/>
      <c r="Q506" s="50">
        <f t="shared" si="250"/>
        <v>1830.62</v>
      </c>
      <c r="R506" s="50">
        <f t="shared" si="251"/>
        <v>1855.62</v>
      </c>
      <c r="S506" s="50">
        <f t="shared" si="252"/>
        <v>4736.0774999999994</v>
      </c>
      <c r="T506" s="50">
        <f t="shared" si="253"/>
        <v>29119.38</v>
      </c>
      <c r="U506" s="53" t="s">
        <v>50</v>
      </c>
    </row>
    <row r="507" spans="1:21" s="54" customFormat="1" x14ac:dyDescent="0.25">
      <c r="A507" s="46">
        <v>501</v>
      </c>
      <c r="B507" s="47"/>
      <c r="C507" s="47" t="s">
        <v>801</v>
      </c>
      <c r="D507" s="57" t="s">
        <v>1045</v>
      </c>
      <c r="E507" s="57" t="s">
        <v>317</v>
      </c>
      <c r="F507" s="47" t="s">
        <v>201</v>
      </c>
      <c r="G507" s="55" t="s">
        <v>1055</v>
      </c>
      <c r="H507" s="49">
        <v>30975</v>
      </c>
      <c r="I507" s="56">
        <v>0</v>
      </c>
      <c r="J507" s="50">
        <v>25</v>
      </c>
      <c r="K507" s="51">
        <v>888.98</v>
      </c>
      <c r="L507" s="52">
        <f t="shared" si="247"/>
        <v>2199.2249999999999</v>
      </c>
      <c r="M507" s="52">
        <f t="shared" si="248"/>
        <v>340.72500000000002</v>
      </c>
      <c r="N507" s="51">
        <v>941.64</v>
      </c>
      <c r="O507" s="50">
        <f t="shared" si="249"/>
        <v>2196.1275000000001</v>
      </c>
      <c r="P507" s="50"/>
      <c r="Q507" s="50">
        <f t="shared" si="250"/>
        <v>1830.62</v>
      </c>
      <c r="R507" s="50">
        <f t="shared" si="251"/>
        <v>1855.62</v>
      </c>
      <c r="S507" s="50">
        <f t="shared" si="252"/>
        <v>4736.0774999999994</v>
      </c>
      <c r="T507" s="50">
        <f t="shared" si="253"/>
        <v>29119.38</v>
      </c>
      <c r="U507" s="53" t="s">
        <v>50</v>
      </c>
    </row>
    <row r="508" spans="1:21" s="54" customFormat="1" x14ac:dyDescent="0.25">
      <c r="A508" s="46">
        <v>502</v>
      </c>
      <c r="B508" s="47"/>
      <c r="C508" s="47" t="s">
        <v>802</v>
      </c>
      <c r="D508" s="57" t="s">
        <v>1044</v>
      </c>
      <c r="E508" s="57" t="s">
        <v>317</v>
      </c>
      <c r="F508" s="47" t="s">
        <v>201</v>
      </c>
      <c r="G508" s="55" t="s">
        <v>1055</v>
      </c>
      <c r="H508" s="49">
        <v>30975</v>
      </c>
      <c r="I508" s="56">
        <v>0</v>
      </c>
      <c r="J508" s="50">
        <v>25</v>
      </c>
      <c r="K508" s="51">
        <v>888.98</v>
      </c>
      <c r="L508" s="52">
        <f t="shared" si="247"/>
        <v>2199.2249999999999</v>
      </c>
      <c r="M508" s="52">
        <f t="shared" si="248"/>
        <v>340.72500000000002</v>
      </c>
      <c r="N508" s="51">
        <v>941.64</v>
      </c>
      <c r="O508" s="50">
        <f t="shared" si="249"/>
        <v>2196.1275000000001</v>
      </c>
      <c r="P508" s="50"/>
      <c r="Q508" s="50">
        <f t="shared" si="250"/>
        <v>1830.62</v>
      </c>
      <c r="R508" s="50">
        <f t="shared" si="251"/>
        <v>1855.62</v>
      </c>
      <c r="S508" s="50">
        <f t="shared" si="252"/>
        <v>4736.0774999999994</v>
      </c>
      <c r="T508" s="50">
        <f t="shared" si="253"/>
        <v>29119.38</v>
      </c>
      <c r="U508" s="53" t="s">
        <v>50</v>
      </c>
    </row>
    <row r="509" spans="1:21" s="54" customFormat="1" x14ac:dyDescent="0.25">
      <c r="A509" s="46">
        <v>503</v>
      </c>
      <c r="B509" s="47"/>
      <c r="C509" s="47" t="s">
        <v>804</v>
      </c>
      <c r="D509" s="57" t="s">
        <v>1044</v>
      </c>
      <c r="E509" s="57" t="s">
        <v>317</v>
      </c>
      <c r="F509" s="47" t="s">
        <v>201</v>
      </c>
      <c r="G509" s="55" t="s">
        <v>1055</v>
      </c>
      <c r="H509" s="49">
        <v>30975</v>
      </c>
      <c r="I509" s="56">
        <v>0</v>
      </c>
      <c r="J509" s="50">
        <v>25</v>
      </c>
      <c r="K509" s="51">
        <v>888.98</v>
      </c>
      <c r="L509" s="52">
        <f t="shared" si="247"/>
        <v>2199.2249999999999</v>
      </c>
      <c r="M509" s="52">
        <f t="shared" si="248"/>
        <v>340.72500000000002</v>
      </c>
      <c r="N509" s="51">
        <v>941.64</v>
      </c>
      <c r="O509" s="50">
        <f t="shared" si="249"/>
        <v>2196.1275000000001</v>
      </c>
      <c r="P509" s="50"/>
      <c r="Q509" s="50">
        <f t="shared" si="250"/>
        <v>1830.62</v>
      </c>
      <c r="R509" s="50">
        <f t="shared" si="251"/>
        <v>1855.62</v>
      </c>
      <c r="S509" s="50">
        <f t="shared" si="252"/>
        <v>4736.0774999999994</v>
      </c>
      <c r="T509" s="50">
        <f t="shared" si="253"/>
        <v>29119.38</v>
      </c>
      <c r="U509" s="53" t="s">
        <v>50</v>
      </c>
    </row>
    <row r="510" spans="1:21" s="54" customFormat="1" x14ac:dyDescent="0.25">
      <c r="A510" s="46">
        <v>504</v>
      </c>
      <c r="B510" s="47"/>
      <c r="C510" s="47" t="s">
        <v>803</v>
      </c>
      <c r="D510" s="57" t="s">
        <v>1044</v>
      </c>
      <c r="E510" s="57" t="s">
        <v>317</v>
      </c>
      <c r="F510" s="47" t="s">
        <v>1001</v>
      </c>
      <c r="G510" s="55" t="s">
        <v>1055</v>
      </c>
      <c r="H510" s="49">
        <v>30975</v>
      </c>
      <c r="I510" s="56">
        <v>0</v>
      </c>
      <c r="J510" s="50">
        <v>25</v>
      </c>
      <c r="K510" s="51">
        <v>888.98</v>
      </c>
      <c r="L510" s="52">
        <f t="shared" si="247"/>
        <v>2199.2249999999999</v>
      </c>
      <c r="M510" s="52">
        <f t="shared" si="248"/>
        <v>340.72500000000002</v>
      </c>
      <c r="N510" s="51">
        <v>941.64</v>
      </c>
      <c r="O510" s="50">
        <f t="shared" si="249"/>
        <v>2196.1275000000001</v>
      </c>
      <c r="P510" s="50"/>
      <c r="Q510" s="50">
        <f t="shared" si="250"/>
        <v>1830.62</v>
      </c>
      <c r="R510" s="50">
        <f t="shared" si="251"/>
        <v>1855.62</v>
      </c>
      <c r="S510" s="50">
        <f t="shared" si="252"/>
        <v>4736.0774999999994</v>
      </c>
      <c r="T510" s="50">
        <f t="shared" si="253"/>
        <v>29119.38</v>
      </c>
      <c r="U510" s="53" t="s">
        <v>50</v>
      </c>
    </row>
    <row r="511" spans="1:21" s="54" customFormat="1" x14ac:dyDescent="0.25">
      <c r="A511" s="46">
        <v>505</v>
      </c>
      <c r="B511" s="47"/>
      <c r="C511" s="47" t="s">
        <v>805</v>
      </c>
      <c r="D511" s="57" t="s">
        <v>1044</v>
      </c>
      <c r="E511" s="57" t="s">
        <v>317</v>
      </c>
      <c r="F511" s="47" t="s">
        <v>1001</v>
      </c>
      <c r="G511" s="55" t="s">
        <v>1055</v>
      </c>
      <c r="H511" s="49">
        <v>40000</v>
      </c>
      <c r="I511" s="56">
        <v>240.13</v>
      </c>
      <c r="J511" s="50">
        <v>25</v>
      </c>
      <c r="K511" s="51">
        <v>1148</v>
      </c>
      <c r="L511" s="52">
        <f t="shared" si="247"/>
        <v>2839.9999999999995</v>
      </c>
      <c r="M511" s="52">
        <f t="shared" si="248"/>
        <v>440.00000000000006</v>
      </c>
      <c r="N511" s="51">
        <v>1216</v>
      </c>
      <c r="O511" s="50">
        <f t="shared" si="249"/>
        <v>2836</v>
      </c>
      <c r="P511" s="50"/>
      <c r="Q511" s="50">
        <f t="shared" si="250"/>
        <v>2364</v>
      </c>
      <c r="R511" s="50">
        <f t="shared" si="251"/>
        <v>2629.13</v>
      </c>
      <c r="S511" s="50">
        <f t="shared" si="252"/>
        <v>6116</v>
      </c>
      <c r="T511" s="50">
        <f t="shared" si="253"/>
        <v>37370.870000000003</v>
      </c>
      <c r="U511" s="53" t="s">
        <v>50</v>
      </c>
    </row>
    <row r="512" spans="1:21" s="54" customFormat="1" x14ac:dyDescent="0.25">
      <c r="A512" s="46">
        <v>506</v>
      </c>
      <c r="B512" s="47"/>
      <c r="C512" s="47" t="s">
        <v>806</v>
      </c>
      <c r="D512" s="57" t="s">
        <v>1045</v>
      </c>
      <c r="E512" s="57" t="s">
        <v>317</v>
      </c>
      <c r="F512" s="47" t="s">
        <v>1001</v>
      </c>
      <c r="G512" s="55" t="s">
        <v>1055</v>
      </c>
      <c r="H512" s="49">
        <v>30975</v>
      </c>
      <c r="I512" s="56">
        <v>0</v>
      </c>
      <c r="J512" s="50">
        <v>25</v>
      </c>
      <c r="K512" s="51">
        <v>888.98</v>
      </c>
      <c r="L512" s="52">
        <f t="shared" si="247"/>
        <v>2199.2249999999999</v>
      </c>
      <c r="M512" s="52">
        <f t="shared" si="248"/>
        <v>340.72500000000002</v>
      </c>
      <c r="N512" s="51">
        <v>941.64</v>
      </c>
      <c r="O512" s="50">
        <f t="shared" si="249"/>
        <v>2196.1275000000001</v>
      </c>
      <c r="P512" s="50"/>
      <c r="Q512" s="50">
        <f t="shared" si="250"/>
        <v>1830.62</v>
      </c>
      <c r="R512" s="50">
        <f t="shared" si="251"/>
        <v>1855.62</v>
      </c>
      <c r="S512" s="50">
        <f t="shared" si="252"/>
        <v>4736.0774999999994</v>
      </c>
      <c r="T512" s="50">
        <f t="shared" si="253"/>
        <v>29119.38</v>
      </c>
      <c r="U512" s="53" t="s">
        <v>50</v>
      </c>
    </row>
    <row r="513" spans="1:21" s="94" customFormat="1" x14ac:dyDescent="0.25">
      <c r="A513" s="46">
        <v>507</v>
      </c>
      <c r="B513" s="57"/>
      <c r="C513" s="57" t="s">
        <v>918</v>
      </c>
      <c r="D513" s="57" t="s">
        <v>1045</v>
      </c>
      <c r="E513" s="57" t="s">
        <v>317</v>
      </c>
      <c r="F513" s="57" t="s">
        <v>189</v>
      </c>
      <c r="G513" s="64" t="s">
        <v>1054</v>
      </c>
      <c r="H513" s="65">
        <v>34000</v>
      </c>
      <c r="I513" s="66">
        <v>0</v>
      </c>
      <c r="J513" s="67">
        <v>25</v>
      </c>
      <c r="K513" s="51">
        <v>975.8</v>
      </c>
      <c r="L513" s="52">
        <f t="shared" si="247"/>
        <v>2414</v>
      </c>
      <c r="M513" s="52">
        <f t="shared" si="248"/>
        <v>374.00000000000006</v>
      </c>
      <c r="N513" s="51">
        <v>1033.5999999999999</v>
      </c>
      <c r="O513" s="67">
        <f t="shared" si="249"/>
        <v>2410.6000000000004</v>
      </c>
      <c r="P513" s="67"/>
      <c r="Q513" s="67">
        <f t="shared" si="250"/>
        <v>2009.3999999999999</v>
      </c>
      <c r="R513" s="50">
        <f t="shared" si="251"/>
        <v>2034.3999999999999</v>
      </c>
      <c r="S513" s="67">
        <f t="shared" si="252"/>
        <v>5198.6000000000004</v>
      </c>
      <c r="T513" s="67">
        <f t="shared" si="253"/>
        <v>31965.599999999999</v>
      </c>
      <c r="U513" s="53" t="s">
        <v>50</v>
      </c>
    </row>
    <row r="514" spans="1:21" s="54" customFormat="1" x14ac:dyDescent="0.25">
      <c r="A514" s="46">
        <v>508</v>
      </c>
      <c r="B514" s="47"/>
      <c r="C514" s="47" t="s">
        <v>950</v>
      </c>
      <c r="D514" s="57" t="s">
        <v>1045</v>
      </c>
      <c r="E514" s="57" t="s">
        <v>317</v>
      </c>
      <c r="F514" s="47" t="s">
        <v>962</v>
      </c>
      <c r="G514" s="55" t="s">
        <v>1055</v>
      </c>
      <c r="H514" s="49">
        <v>36000</v>
      </c>
      <c r="I514" s="56">
        <v>0</v>
      </c>
      <c r="J514" s="50">
        <v>25</v>
      </c>
      <c r="K514" s="51">
        <v>1033.2</v>
      </c>
      <c r="L514" s="52">
        <f t="shared" si="247"/>
        <v>2555.9999999999995</v>
      </c>
      <c r="M514" s="52">
        <f t="shared" si="248"/>
        <v>396.00000000000006</v>
      </c>
      <c r="N514" s="51">
        <v>1094.4000000000001</v>
      </c>
      <c r="O514" s="50">
        <f t="shared" si="249"/>
        <v>2552.4</v>
      </c>
      <c r="P514" s="50"/>
      <c r="Q514" s="50">
        <f t="shared" si="250"/>
        <v>2127.6000000000004</v>
      </c>
      <c r="R514" s="50">
        <f t="shared" si="251"/>
        <v>2152.6000000000004</v>
      </c>
      <c r="S514" s="50">
        <f t="shared" si="252"/>
        <v>5504.4</v>
      </c>
      <c r="T514" s="50">
        <f t="shared" si="253"/>
        <v>33847.4</v>
      </c>
      <c r="U514" s="53" t="s">
        <v>50</v>
      </c>
    </row>
    <row r="515" spans="1:21" s="54" customFormat="1" x14ac:dyDescent="0.25">
      <c r="A515" s="46">
        <v>509</v>
      </c>
      <c r="B515" s="47"/>
      <c r="C515" s="47" t="s">
        <v>909</v>
      </c>
      <c r="D515" s="57" t="s">
        <v>1044</v>
      </c>
      <c r="E515" s="57" t="s">
        <v>317</v>
      </c>
      <c r="F515" s="47" t="s">
        <v>958</v>
      </c>
      <c r="G515" s="55" t="s">
        <v>1055</v>
      </c>
      <c r="H515" s="49">
        <v>34000</v>
      </c>
      <c r="I515" s="56">
        <v>0</v>
      </c>
      <c r="J515" s="50">
        <v>25</v>
      </c>
      <c r="K515" s="51">
        <v>975.8</v>
      </c>
      <c r="L515" s="52">
        <f t="shared" si="247"/>
        <v>2414</v>
      </c>
      <c r="M515" s="52">
        <f t="shared" si="248"/>
        <v>374.00000000000006</v>
      </c>
      <c r="N515" s="51">
        <v>1033.5999999999999</v>
      </c>
      <c r="O515" s="50">
        <f t="shared" si="249"/>
        <v>2410.6000000000004</v>
      </c>
      <c r="P515" s="50"/>
      <c r="Q515" s="50">
        <f t="shared" si="250"/>
        <v>2009.3999999999999</v>
      </c>
      <c r="R515" s="50">
        <f t="shared" si="251"/>
        <v>2034.3999999999999</v>
      </c>
      <c r="S515" s="50">
        <f t="shared" si="252"/>
        <v>5198.6000000000004</v>
      </c>
      <c r="T515" s="50">
        <f t="shared" si="253"/>
        <v>31965.599999999999</v>
      </c>
      <c r="U515" s="53" t="s">
        <v>50</v>
      </c>
    </row>
    <row r="516" spans="1:21" s="54" customFormat="1" x14ac:dyDescent="0.25">
      <c r="A516" s="46">
        <v>510</v>
      </c>
      <c r="B516" s="47"/>
      <c r="C516" s="47" t="s">
        <v>817</v>
      </c>
      <c r="D516" s="47" t="s">
        <v>1044</v>
      </c>
      <c r="E516" s="57" t="s">
        <v>317</v>
      </c>
      <c r="F516" s="47" t="s">
        <v>223</v>
      </c>
      <c r="G516" s="55" t="s">
        <v>1054</v>
      </c>
      <c r="H516" s="49">
        <v>25000</v>
      </c>
      <c r="I516" s="56">
        <v>0</v>
      </c>
      <c r="J516" s="50">
        <v>25</v>
      </c>
      <c r="K516" s="51">
        <v>717.5</v>
      </c>
      <c r="L516" s="52">
        <f t="shared" si="247"/>
        <v>1774.9999999999998</v>
      </c>
      <c r="M516" s="52">
        <f t="shared" si="248"/>
        <v>275</v>
      </c>
      <c r="N516" s="51">
        <v>760</v>
      </c>
      <c r="O516" s="50">
        <f t="shared" si="249"/>
        <v>1772.5000000000002</v>
      </c>
      <c r="P516" s="50"/>
      <c r="Q516" s="50">
        <f t="shared" si="250"/>
        <v>1477.5</v>
      </c>
      <c r="R516" s="50">
        <f t="shared" si="251"/>
        <v>1502.5</v>
      </c>
      <c r="S516" s="50">
        <f t="shared" si="252"/>
        <v>3822.5</v>
      </c>
      <c r="T516" s="50">
        <f t="shared" si="253"/>
        <v>23497.5</v>
      </c>
      <c r="U516" s="53" t="s">
        <v>50</v>
      </c>
    </row>
    <row r="517" spans="1:21" s="54" customFormat="1" ht="15.75" customHeight="1" x14ac:dyDescent="0.25">
      <c r="A517" s="46">
        <v>511</v>
      </c>
      <c r="B517" s="47"/>
      <c r="C517" s="47" t="s">
        <v>807</v>
      </c>
      <c r="D517" s="47" t="s">
        <v>1044</v>
      </c>
      <c r="E517" s="57" t="s">
        <v>317</v>
      </c>
      <c r="F517" s="47" t="s">
        <v>114</v>
      </c>
      <c r="G517" s="55" t="s">
        <v>1055</v>
      </c>
      <c r="H517" s="49">
        <v>22000</v>
      </c>
      <c r="I517" s="56">
        <v>0</v>
      </c>
      <c r="J517" s="50">
        <v>25</v>
      </c>
      <c r="K517" s="51">
        <v>631.4</v>
      </c>
      <c r="L517" s="52">
        <f t="shared" si="247"/>
        <v>1561.9999999999998</v>
      </c>
      <c r="M517" s="52">
        <f t="shared" si="248"/>
        <v>242.00000000000003</v>
      </c>
      <c r="N517" s="51">
        <v>668.8</v>
      </c>
      <c r="O517" s="50">
        <f t="shared" si="249"/>
        <v>1559.8000000000002</v>
      </c>
      <c r="P517" s="50"/>
      <c r="Q517" s="50">
        <f t="shared" si="250"/>
        <v>1300.1999999999998</v>
      </c>
      <c r="R517" s="50">
        <f t="shared" si="251"/>
        <v>1325.1999999999998</v>
      </c>
      <c r="S517" s="50">
        <f t="shared" si="252"/>
        <v>3363.8</v>
      </c>
      <c r="T517" s="50">
        <f t="shared" si="253"/>
        <v>20674.8</v>
      </c>
      <c r="U517" s="53" t="s">
        <v>50</v>
      </c>
    </row>
    <row r="518" spans="1:21" s="54" customFormat="1" x14ac:dyDescent="0.25">
      <c r="A518" s="46">
        <v>512</v>
      </c>
      <c r="B518" s="47"/>
      <c r="C518" s="47" t="s">
        <v>793</v>
      </c>
      <c r="D518" s="47" t="s">
        <v>1044</v>
      </c>
      <c r="E518" s="57" t="s">
        <v>317</v>
      </c>
      <c r="F518" s="47" t="s">
        <v>122</v>
      </c>
      <c r="G518" s="55" t="s">
        <v>1055</v>
      </c>
      <c r="H518" s="49">
        <v>25000</v>
      </c>
      <c r="I518" s="56">
        <v>0</v>
      </c>
      <c r="J518" s="50">
        <v>25</v>
      </c>
      <c r="K518" s="51">
        <v>717.5</v>
      </c>
      <c r="L518" s="52">
        <f t="shared" si="240"/>
        <v>1774.9999999999998</v>
      </c>
      <c r="M518" s="52">
        <f t="shared" si="241"/>
        <v>275</v>
      </c>
      <c r="N518" s="51">
        <v>760</v>
      </c>
      <c r="O518" s="50">
        <f t="shared" si="242"/>
        <v>1772.5000000000002</v>
      </c>
      <c r="P518" s="50"/>
      <c r="Q518" s="50">
        <f t="shared" si="243"/>
        <v>1477.5</v>
      </c>
      <c r="R518" s="50">
        <f t="shared" si="244"/>
        <v>1502.5</v>
      </c>
      <c r="S518" s="50">
        <f t="shared" si="245"/>
        <v>3822.5</v>
      </c>
      <c r="T518" s="50">
        <f t="shared" si="246"/>
        <v>23497.5</v>
      </c>
      <c r="U518" s="53" t="s">
        <v>50</v>
      </c>
    </row>
    <row r="519" spans="1:21" s="54" customFormat="1" x14ac:dyDescent="0.25">
      <c r="A519" s="46">
        <v>513</v>
      </c>
      <c r="B519" s="47"/>
      <c r="C519" s="47" t="s">
        <v>794</v>
      </c>
      <c r="D519" s="47" t="s">
        <v>1044</v>
      </c>
      <c r="E519" s="57" t="s">
        <v>317</v>
      </c>
      <c r="F519" s="47" t="s">
        <v>122</v>
      </c>
      <c r="G519" s="55" t="s">
        <v>1055</v>
      </c>
      <c r="H519" s="49">
        <v>25000</v>
      </c>
      <c r="I519" s="56">
        <v>0</v>
      </c>
      <c r="J519" s="50">
        <v>25</v>
      </c>
      <c r="K519" s="51">
        <v>717.5</v>
      </c>
      <c r="L519" s="52">
        <f t="shared" si="240"/>
        <v>1774.9999999999998</v>
      </c>
      <c r="M519" s="52">
        <f t="shared" si="241"/>
        <v>275</v>
      </c>
      <c r="N519" s="51">
        <v>760</v>
      </c>
      <c r="O519" s="50">
        <f t="shared" si="242"/>
        <v>1772.5000000000002</v>
      </c>
      <c r="P519" s="50"/>
      <c r="Q519" s="50">
        <f t="shared" si="243"/>
        <v>1477.5</v>
      </c>
      <c r="R519" s="50">
        <f t="shared" si="244"/>
        <v>1502.5</v>
      </c>
      <c r="S519" s="50">
        <f t="shared" si="245"/>
        <v>3822.5</v>
      </c>
      <c r="T519" s="50">
        <f t="shared" si="246"/>
        <v>23497.5</v>
      </c>
      <c r="U519" s="53" t="s">
        <v>50</v>
      </c>
    </row>
    <row r="520" spans="1:21" s="54" customFormat="1" x14ac:dyDescent="0.25">
      <c r="A520" s="46">
        <v>514</v>
      </c>
      <c r="B520" s="47"/>
      <c r="C520" s="47" t="s">
        <v>795</v>
      </c>
      <c r="D520" s="47" t="s">
        <v>1044</v>
      </c>
      <c r="E520" s="57" t="s">
        <v>317</v>
      </c>
      <c r="F520" s="47" t="s">
        <v>122</v>
      </c>
      <c r="G520" s="55" t="s">
        <v>1055</v>
      </c>
      <c r="H520" s="49">
        <v>25000</v>
      </c>
      <c r="I520" s="56">
        <v>0</v>
      </c>
      <c r="J520" s="50">
        <v>25</v>
      </c>
      <c r="K520" s="51">
        <v>717.5</v>
      </c>
      <c r="L520" s="52">
        <f t="shared" si="240"/>
        <v>1774.9999999999998</v>
      </c>
      <c r="M520" s="52">
        <f t="shared" si="241"/>
        <v>275</v>
      </c>
      <c r="N520" s="51">
        <v>760</v>
      </c>
      <c r="O520" s="50">
        <f t="shared" si="242"/>
        <v>1772.5000000000002</v>
      </c>
      <c r="P520" s="50"/>
      <c r="Q520" s="50">
        <f t="shared" si="243"/>
        <v>1477.5</v>
      </c>
      <c r="R520" s="50">
        <f t="shared" si="244"/>
        <v>1502.5</v>
      </c>
      <c r="S520" s="50">
        <f t="shared" si="245"/>
        <v>3822.5</v>
      </c>
      <c r="T520" s="50">
        <f t="shared" si="246"/>
        <v>23497.5</v>
      </c>
      <c r="U520" s="53" t="s">
        <v>50</v>
      </c>
    </row>
    <row r="521" spans="1:21" s="54" customFormat="1" x14ac:dyDescent="0.25">
      <c r="A521" s="46">
        <v>515</v>
      </c>
      <c r="B521" s="47"/>
      <c r="C521" s="47" t="s">
        <v>796</v>
      </c>
      <c r="D521" s="47" t="s">
        <v>1044</v>
      </c>
      <c r="E521" s="57" t="s">
        <v>317</v>
      </c>
      <c r="F521" s="47" t="s">
        <v>42</v>
      </c>
      <c r="G521" s="55" t="s">
        <v>1055</v>
      </c>
      <c r="H521" s="49">
        <v>25000</v>
      </c>
      <c r="I521" s="56">
        <v>0</v>
      </c>
      <c r="J521" s="50">
        <v>25</v>
      </c>
      <c r="K521" s="51">
        <v>717.5</v>
      </c>
      <c r="L521" s="52">
        <f t="shared" si="240"/>
        <v>1774.9999999999998</v>
      </c>
      <c r="M521" s="52">
        <f t="shared" si="241"/>
        <v>275</v>
      </c>
      <c r="N521" s="51">
        <v>760</v>
      </c>
      <c r="O521" s="50">
        <f t="shared" si="242"/>
        <v>1772.5000000000002</v>
      </c>
      <c r="P521" s="50"/>
      <c r="Q521" s="50">
        <f t="shared" si="243"/>
        <v>1477.5</v>
      </c>
      <c r="R521" s="50">
        <f t="shared" si="244"/>
        <v>1502.5</v>
      </c>
      <c r="S521" s="50">
        <f t="shared" si="245"/>
        <v>3822.5</v>
      </c>
      <c r="T521" s="50">
        <f t="shared" si="246"/>
        <v>23497.5</v>
      </c>
      <c r="U521" s="53" t="s">
        <v>50</v>
      </c>
    </row>
    <row r="522" spans="1:21" s="54" customFormat="1" x14ac:dyDescent="0.25">
      <c r="A522" s="46">
        <v>516</v>
      </c>
      <c r="B522" s="47"/>
      <c r="C522" s="47" t="s">
        <v>797</v>
      </c>
      <c r="D522" s="47" t="s">
        <v>1044</v>
      </c>
      <c r="E522" s="57" t="s">
        <v>317</v>
      </c>
      <c r="F522" s="47" t="s">
        <v>42</v>
      </c>
      <c r="G522" s="55" t="s">
        <v>1055</v>
      </c>
      <c r="H522" s="49">
        <v>25000</v>
      </c>
      <c r="I522" s="56">
        <v>0</v>
      </c>
      <c r="J522" s="50">
        <v>25</v>
      </c>
      <c r="K522" s="51">
        <v>717.5</v>
      </c>
      <c r="L522" s="52">
        <f t="shared" si="240"/>
        <v>1774.9999999999998</v>
      </c>
      <c r="M522" s="52">
        <f t="shared" si="241"/>
        <v>275</v>
      </c>
      <c r="N522" s="51">
        <v>760</v>
      </c>
      <c r="O522" s="50">
        <f t="shared" si="242"/>
        <v>1772.5000000000002</v>
      </c>
      <c r="P522" s="50"/>
      <c r="Q522" s="50">
        <f t="shared" si="243"/>
        <v>1477.5</v>
      </c>
      <c r="R522" s="50">
        <f t="shared" si="244"/>
        <v>1502.5</v>
      </c>
      <c r="S522" s="50">
        <f t="shared" si="245"/>
        <v>3822.5</v>
      </c>
      <c r="T522" s="50">
        <f t="shared" si="246"/>
        <v>23497.5</v>
      </c>
      <c r="U522" s="53" t="s">
        <v>50</v>
      </c>
    </row>
    <row r="523" spans="1:21" s="54" customFormat="1" x14ac:dyDescent="0.25">
      <c r="A523" s="46">
        <v>517</v>
      </c>
      <c r="B523" s="47"/>
      <c r="C523" s="47" t="s">
        <v>798</v>
      </c>
      <c r="D523" s="47" t="s">
        <v>1044</v>
      </c>
      <c r="E523" s="57" t="s">
        <v>317</v>
      </c>
      <c r="F523" s="47" t="s">
        <v>42</v>
      </c>
      <c r="G523" s="55" t="s">
        <v>1054</v>
      </c>
      <c r="H523" s="49">
        <v>25000</v>
      </c>
      <c r="I523" s="56">
        <v>0</v>
      </c>
      <c r="J523" s="50">
        <v>25</v>
      </c>
      <c r="K523" s="51">
        <v>717.5</v>
      </c>
      <c r="L523" s="52">
        <f t="shared" si="240"/>
        <v>1774.9999999999998</v>
      </c>
      <c r="M523" s="52">
        <f t="shared" si="241"/>
        <v>275</v>
      </c>
      <c r="N523" s="51">
        <v>760</v>
      </c>
      <c r="O523" s="50">
        <f t="shared" si="242"/>
        <v>1772.5000000000002</v>
      </c>
      <c r="P523" s="50"/>
      <c r="Q523" s="50">
        <f t="shared" si="243"/>
        <v>1477.5</v>
      </c>
      <c r="R523" s="50">
        <f t="shared" si="244"/>
        <v>1502.5</v>
      </c>
      <c r="S523" s="50">
        <f t="shared" si="245"/>
        <v>3822.5</v>
      </c>
      <c r="T523" s="50">
        <f t="shared" si="246"/>
        <v>23497.5</v>
      </c>
      <c r="U523" s="53" t="s">
        <v>50</v>
      </c>
    </row>
    <row r="524" spans="1:21" s="54" customFormat="1" x14ac:dyDescent="0.25">
      <c r="A524" s="46">
        <v>518</v>
      </c>
      <c r="B524" s="47"/>
      <c r="C524" s="47" t="s">
        <v>814</v>
      </c>
      <c r="D524" s="47" t="s">
        <v>1045</v>
      </c>
      <c r="E524" s="57" t="s">
        <v>317</v>
      </c>
      <c r="F524" s="47" t="s">
        <v>42</v>
      </c>
      <c r="G524" s="55" t="s">
        <v>1054</v>
      </c>
      <c r="H524" s="49">
        <v>25000</v>
      </c>
      <c r="I524" s="56">
        <v>0</v>
      </c>
      <c r="J524" s="50">
        <v>25</v>
      </c>
      <c r="K524" s="51">
        <v>717.5</v>
      </c>
      <c r="L524" s="52">
        <f t="shared" ref="L524:L530" si="254">+H524*7.1%</f>
        <v>1774.9999999999998</v>
      </c>
      <c r="M524" s="52">
        <f t="shared" ref="M524:M530" si="255">+H524*1.1%</f>
        <v>275</v>
      </c>
      <c r="N524" s="51">
        <v>760</v>
      </c>
      <c r="O524" s="50">
        <f t="shared" ref="O524:O530" si="256">+H524*7.09%</f>
        <v>1772.5000000000002</v>
      </c>
      <c r="P524" s="50"/>
      <c r="Q524" s="50">
        <f t="shared" ref="Q524:Q530" si="257">+K524+N524</f>
        <v>1477.5</v>
      </c>
      <c r="R524" s="50">
        <f t="shared" si="244"/>
        <v>1502.5</v>
      </c>
      <c r="S524" s="50">
        <f t="shared" ref="S524:S530" si="258">+L524+M524+O524</f>
        <v>3822.5</v>
      </c>
      <c r="T524" s="50">
        <f t="shared" ref="T524:T530" si="259">+H524-R524</f>
        <v>23497.5</v>
      </c>
      <c r="U524" s="53" t="s">
        <v>50</v>
      </c>
    </row>
    <row r="525" spans="1:21" s="94" customFormat="1" x14ac:dyDescent="0.25">
      <c r="A525" s="46">
        <v>519</v>
      </c>
      <c r="B525" s="57"/>
      <c r="C525" s="57" t="s">
        <v>920</v>
      </c>
      <c r="D525" s="57" t="s">
        <v>1044</v>
      </c>
      <c r="E525" s="57" t="s">
        <v>317</v>
      </c>
      <c r="F525" s="57" t="s">
        <v>42</v>
      </c>
      <c r="G525" s="64" t="s">
        <v>1054</v>
      </c>
      <c r="H525" s="65">
        <v>25000</v>
      </c>
      <c r="I525" s="66">
        <v>0</v>
      </c>
      <c r="J525" s="67">
        <v>25</v>
      </c>
      <c r="K525" s="51">
        <v>717.5</v>
      </c>
      <c r="L525" s="52">
        <f>+H525*7.1%</f>
        <v>1774.9999999999998</v>
      </c>
      <c r="M525" s="52">
        <f>+H525*1.1%</f>
        <v>275</v>
      </c>
      <c r="N525" s="51">
        <v>760</v>
      </c>
      <c r="O525" s="67">
        <f>+H525*7.09%</f>
        <v>1772.5000000000002</v>
      </c>
      <c r="P525" s="67"/>
      <c r="Q525" s="67">
        <f>+K525+N525</f>
        <v>1477.5</v>
      </c>
      <c r="R525" s="50">
        <f>+I525+J525+K525+N525+P525</f>
        <v>1502.5</v>
      </c>
      <c r="S525" s="67">
        <f>+L525+M525+O525</f>
        <v>3822.5</v>
      </c>
      <c r="T525" s="67">
        <f>+H525-R525</f>
        <v>23497.5</v>
      </c>
      <c r="U525" s="53" t="s">
        <v>50</v>
      </c>
    </row>
    <row r="526" spans="1:21" s="54" customFormat="1" x14ac:dyDescent="0.25">
      <c r="A526" s="46">
        <v>520</v>
      </c>
      <c r="B526" s="47"/>
      <c r="C526" s="47" t="s">
        <v>815</v>
      </c>
      <c r="D526" s="57" t="s">
        <v>1044</v>
      </c>
      <c r="E526" s="57" t="s">
        <v>317</v>
      </c>
      <c r="F526" s="47" t="s">
        <v>77</v>
      </c>
      <c r="G526" s="55" t="s">
        <v>1054</v>
      </c>
      <c r="H526" s="49">
        <v>25000</v>
      </c>
      <c r="I526" s="56">
        <v>0</v>
      </c>
      <c r="J526" s="50">
        <v>25</v>
      </c>
      <c r="K526" s="51">
        <v>717.5</v>
      </c>
      <c r="L526" s="52">
        <f t="shared" si="254"/>
        <v>1774.9999999999998</v>
      </c>
      <c r="M526" s="52">
        <f t="shared" si="255"/>
        <v>275</v>
      </c>
      <c r="N526" s="51">
        <v>760</v>
      </c>
      <c r="O526" s="50">
        <f t="shared" si="256"/>
        <v>1772.5000000000002</v>
      </c>
      <c r="P526" s="50"/>
      <c r="Q526" s="50">
        <f t="shared" si="257"/>
        <v>1477.5</v>
      </c>
      <c r="R526" s="50">
        <f t="shared" si="244"/>
        <v>1502.5</v>
      </c>
      <c r="S526" s="50">
        <f t="shared" si="258"/>
        <v>3822.5</v>
      </c>
      <c r="T526" s="50">
        <f t="shared" si="259"/>
        <v>23497.5</v>
      </c>
      <c r="U526" s="53" t="s">
        <v>50</v>
      </c>
    </row>
    <row r="527" spans="1:21" s="54" customFormat="1" x14ac:dyDescent="0.25">
      <c r="A527" s="46">
        <v>521</v>
      </c>
      <c r="B527" s="47"/>
      <c r="C527" s="47" t="s">
        <v>816</v>
      </c>
      <c r="D527" s="57" t="s">
        <v>1045</v>
      </c>
      <c r="E527" s="57" t="s">
        <v>317</v>
      </c>
      <c r="F527" s="47" t="s">
        <v>77</v>
      </c>
      <c r="G527" s="55" t="s">
        <v>1054</v>
      </c>
      <c r="H527" s="49">
        <v>25000</v>
      </c>
      <c r="I527" s="56">
        <v>0</v>
      </c>
      <c r="J527" s="50">
        <v>25</v>
      </c>
      <c r="K527" s="51">
        <v>717.5</v>
      </c>
      <c r="L527" s="52">
        <f t="shared" si="254"/>
        <v>1774.9999999999998</v>
      </c>
      <c r="M527" s="52">
        <f t="shared" si="255"/>
        <v>275</v>
      </c>
      <c r="N527" s="51">
        <v>760</v>
      </c>
      <c r="O527" s="50">
        <f t="shared" si="256"/>
        <v>1772.5000000000002</v>
      </c>
      <c r="P527" s="50"/>
      <c r="Q527" s="50">
        <f t="shared" si="257"/>
        <v>1477.5</v>
      </c>
      <c r="R527" s="50">
        <f t="shared" si="244"/>
        <v>1502.5</v>
      </c>
      <c r="S527" s="50">
        <f t="shared" si="258"/>
        <v>3822.5</v>
      </c>
      <c r="T527" s="50">
        <f t="shared" si="259"/>
        <v>23497.5</v>
      </c>
      <c r="U527" s="53" t="s">
        <v>50</v>
      </c>
    </row>
    <row r="528" spans="1:21" s="94" customFormat="1" x14ac:dyDescent="0.25">
      <c r="A528" s="46">
        <v>522</v>
      </c>
      <c r="B528" s="57"/>
      <c r="C528" s="57" t="s">
        <v>992</v>
      </c>
      <c r="D528" s="57" t="s">
        <v>1044</v>
      </c>
      <c r="E528" s="57" t="s">
        <v>317</v>
      </c>
      <c r="F528" s="47" t="s">
        <v>77</v>
      </c>
      <c r="G528" s="64" t="s">
        <v>1054</v>
      </c>
      <c r="H528" s="65">
        <v>25000</v>
      </c>
      <c r="I528" s="66">
        <v>0</v>
      </c>
      <c r="J528" s="67">
        <v>25</v>
      </c>
      <c r="K528" s="51">
        <v>717.5</v>
      </c>
      <c r="L528" s="52">
        <f t="shared" si="254"/>
        <v>1774.9999999999998</v>
      </c>
      <c r="M528" s="52">
        <f t="shared" si="255"/>
        <v>275</v>
      </c>
      <c r="N528" s="51">
        <v>760</v>
      </c>
      <c r="O528" s="67">
        <f t="shared" si="256"/>
        <v>1772.5000000000002</v>
      </c>
      <c r="P528" s="67"/>
      <c r="Q528" s="67">
        <f t="shared" si="257"/>
        <v>1477.5</v>
      </c>
      <c r="R528" s="50">
        <f t="shared" si="244"/>
        <v>1502.5</v>
      </c>
      <c r="S528" s="67">
        <f t="shared" si="258"/>
        <v>3822.5</v>
      </c>
      <c r="T528" s="67">
        <f t="shared" si="259"/>
        <v>23497.5</v>
      </c>
      <c r="U528" s="53" t="s">
        <v>50</v>
      </c>
    </row>
    <row r="529" spans="1:21" s="94" customFormat="1" x14ac:dyDescent="0.25">
      <c r="A529" s="46">
        <v>523</v>
      </c>
      <c r="B529" s="57"/>
      <c r="C529" s="57" t="s">
        <v>999</v>
      </c>
      <c r="D529" s="57" t="s">
        <v>1044</v>
      </c>
      <c r="E529" s="57" t="s">
        <v>317</v>
      </c>
      <c r="F529" s="47" t="s">
        <v>77</v>
      </c>
      <c r="G529" s="64" t="s">
        <v>1054</v>
      </c>
      <c r="H529" s="65">
        <v>25000</v>
      </c>
      <c r="I529" s="66">
        <v>0</v>
      </c>
      <c r="J529" s="67">
        <v>25</v>
      </c>
      <c r="K529" s="51">
        <v>717.5</v>
      </c>
      <c r="L529" s="52">
        <f t="shared" si="254"/>
        <v>1774.9999999999998</v>
      </c>
      <c r="M529" s="52">
        <f t="shared" si="255"/>
        <v>275</v>
      </c>
      <c r="N529" s="51">
        <v>760</v>
      </c>
      <c r="O529" s="67">
        <f t="shared" si="256"/>
        <v>1772.5000000000002</v>
      </c>
      <c r="P529" s="67"/>
      <c r="Q529" s="67">
        <f t="shared" si="257"/>
        <v>1477.5</v>
      </c>
      <c r="R529" s="50">
        <f t="shared" si="244"/>
        <v>1502.5</v>
      </c>
      <c r="S529" s="67">
        <f t="shared" si="258"/>
        <v>3822.5</v>
      </c>
      <c r="T529" s="67">
        <f t="shared" si="259"/>
        <v>23497.5</v>
      </c>
      <c r="U529" s="53" t="s">
        <v>50</v>
      </c>
    </row>
    <row r="530" spans="1:21" s="94" customFormat="1" x14ac:dyDescent="0.25">
      <c r="A530" s="46">
        <v>524</v>
      </c>
      <c r="B530" s="57"/>
      <c r="C530" s="57" t="s">
        <v>1007</v>
      </c>
      <c r="D530" s="57" t="s">
        <v>1045</v>
      </c>
      <c r="E530" s="57" t="s">
        <v>317</v>
      </c>
      <c r="F530" s="47" t="s">
        <v>47</v>
      </c>
      <c r="G530" s="64" t="s">
        <v>1048</v>
      </c>
      <c r="H530" s="65">
        <v>20900</v>
      </c>
      <c r="I530" s="66">
        <v>0</v>
      </c>
      <c r="J530" s="67">
        <v>25</v>
      </c>
      <c r="K530" s="51">
        <v>599.83000000000004</v>
      </c>
      <c r="L530" s="52">
        <f t="shared" si="254"/>
        <v>1483.8999999999999</v>
      </c>
      <c r="M530" s="52">
        <f t="shared" si="255"/>
        <v>229.90000000000003</v>
      </c>
      <c r="N530" s="51">
        <v>635.36</v>
      </c>
      <c r="O530" s="67">
        <f t="shared" si="256"/>
        <v>1481.8100000000002</v>
      </c>
      <c r="P530" s="67"/>
      <c r="Q530" s="67">
        <f t="shared" si="257"/>
        <v>1235.19</v>
      </c>
      <c r="R530" s="50">
        <f t="shared" si="244"/>
        <v>1260.19</v>
      </c>
      <c r="S530" s="67">
        <f t="shared" si="258"/>
        <v>3195.61</v>
      </c>
      <c r="T530" s="67">
        <f t="shared" si="259"/>
        <v>19639.810000000001</v>
      </c>
      <c r="U530" s="53" t="s">
        <v>50</v>
      </c>
    </row>
    <row r="531" spans="1:21" s="54" customFormat="1" x14ac:dyDescent="0.25">
      <c r="A531" s="46">
        <v>525</v>
      </c>
      <c r="B531" s="47"/>
      <c r="C531" s="47" t="s">
        <v>756</v>
      </c>
      <c r="D531" s="57" t="s">
        <v>1044</v>
      </c>
      <c r="E531" s="57" t="s">
        <v>755</v>
      </c>
      <c r="F531" s="47" t="s">
        <v>170</v>
      </c>
      <c r="G531" s="55" t="s">
        <v>1055</v>
      </c>
      <c r="H531" s="69">
        <v>50500</v>
      </c>
      <c r="I531" s="69">
        <v>1924.57</v>
      </c>
      <c r="J531" s="71">
        <v>25</v>
      </c>
      <c r="K531" s="72">
        <v>1449.35</v>
      </c>
      <c r="L531" s="73">
        <f t="shared" ref="L531:L539" si="260">+H531*7.1%</f>
        <v>3585.4999999999995</v>
      </c>
      <c r="M531" s="73">
        <f t="shared" ref="M531:M539" si="261">+H531*1.1%</f>
        <v>555.5</v>
      </c>
      <c r="N531" s="72">
        <v>1535.2</v>
      </c>
      <c r="O531" s="71">
        <f t="shared" ref="O531:O539" si="262">+H531*7.09%</f>
        <v>3580.4500000000003</v>
      </c>
      <c r="P531" s="71"/>
      <c r="Q531" s="71">
        <f t="shared" ref="Q531:Q539" si="263">+K531+N531</f>
        <v>2984.55</v>
      </c>
      <c r="R531" s="50">
        <f t="shared" ref="R531:R539" si="264">+I531+J531+K531+N531+P531</f>
        <v>4934.12</v>
      </c>
      <c r="S531" s="71">
        <f t="shared" ref="S531:S539" si="265">+L531+M531+O531</f>
        <v>7721.4500000000007</v>
      </c>
      <c r="T531" s="71">
        <f t="shared" ref="T531:T539" si="266">+H531-R531</f>
        <v>45565.88</v>
      </c>
      <c r="U531" s="53" t="s">
        <v>50</v>
      </c>
    </row>
    <row r="532" spans="1:21" s="54" customFormat="1" x14ac:dyDescent="0.25">
      <c r="A532" s="46">
        <v>526</v>
      </c>
      <c r="B532" s="47"/>
      <c r="C532" s="47" t="s">
        <v>732</v>
      </c>
      <c r="D532" s="47" t="s">
        <v>1045</v>
      </c>
      <c r="E532" s="57" t="s">
        <v>755</v>
      </c>
      <c r="F532" s="47" t="s">
        <v>954</v>
      </c>
      <c r="G532" s="55" t="s">
        <v>1055</v>
      </c>
      <c r="H532" s="69">
        <v>85000</v>
      </c>
      <c r="I532" s="69">
        <v>8576.99</v>
      </c>
      <c r="J532" s="71">
        <v>25</v>
      </c>
      <c r="K532" s="72">
        <v>2439.5</v>
      </c>
      <c r="L532" s="73">
        <f>+H532*7.1%</f>
        <v>6034.9999999999991</v>
      </c>
      <c r="M532" s="73">
        <f>+H532*1.1%</f>
        <v>935.00000000000011</v>
      </c>
      <c r="N532" s="72">
        <v>2584</v>
      </c>
      <c r="O532" s="71">
        <f>+H532*7.09%</f>
        <v>6026.5</v>
      </c>
      <c r="P532" s="71"/>
      <c r="Q532" s="71">
        <f>+K532+N532</f>
        <v>5023.5</v>
      </c>
      <c r="R532" s="50">
        <f>+I532+J532+K532+N532+P532</f>
        <v>13625.49</v>
      </c>
      <c r="S532" s="71">
        <f>+L532+M532+O532</f>
        <v>12996.5</v>
      </c>
      <c r="T532" s="71">
        <f>+H532-R532</f>
        <v>71374.509999999995</v>
      </c>
      <c r="U532" s="53" t="s">
        <v>50</v>
      </c>
    </row>
    <row r="533" spans="1:21" s="54" customFormat="1" x14ac:dyDescent="0.25">
      <c r="A533" s="46">
        <v>527</v>
      </c>
      <c r="B533" s="47"/>
      <c r="C533" s="47" t="s">
        <v>757</v>
      </c>
      <c r="D533" s="57" t="s">
        <v>1044</v>
      </c>
      <c r="E533" s="57" t="s">
        <v>755</v>
      </c>
      <c r="F533" s="47" t="s">
        <v>170</v>
      </c>
      <c r="G533" s="55" t="s">
        <v>1055</v>
      </c>
      <c r="H533" s="69">
        <v>50500</v>
      </c>
      <c r="I533" s="69">
        <v>1924.57</v>
      </c>
      <c r="J533" s="71">
        <v>25</v>
      </c>
      <c r="K533" s="72">
        <v>1449.35</v>
      </c>
      <c r="L533" s="73">
        <f t="shared" si="260"/>
        <v>3585.4999999999995</v>
      </c>
      <c r="M533" s="73">
        <f t="shared" si="261"/>
        <v>555.5</v>
      </c>
      <c r="N533" s="72">
        <v>1535.2</v>
      </c>
      <c r="O533" s="71">
        <f t="shared" si="262"/>
        <v>3580.4500000000003</v>
      </c>
      <c r="P533" s="71"/>
      <c r="Q533" s="71">
        <f t="shared" si="263"/>
        <v>2984.55</v>
      </c>
      <c r="R533" s="50">
        <f t="shared" si="264"/>
        <v>4934.12</v>
      </c>
      <c r="S533" s="71">
        <f t="shared" si="265"/>
        <v>7721.4500000000007</v>
      </c>
      <c r="T533" s="71">
        <f t="shared" si="266"/>
        <v>45565.88</v>
      </c>
      <c r="U533" s="53" t="s">
        <v>50</v>
      </c>
    </row>
    <row r="534" spans="1:21" s="54" customFormat="1" x14ac:dyDescent="0.25">
      <c r="A534" s="46">
        <v>528</v>
      </c>
      <c r="B534" s="47"/>
      <c r="C534" s="47" t="s">
        <v>761</v>
      </c>
      <c r="D534" s="57" t="s">
        <v>1045</v>
      </c>
      <c r="E534" s="57" t="s">
        <v>755</v>
      </c>
      <c r="F534" s="47" t="s">
        <v>170</v>
      </c>
      <c r="G534" s="55" t="s">
        <v>1055</v>
      </c>
      <c r="H534" s="69">
        <v>50500</v>
      </c>
      <c r="I534" s="69">
        <v>1924.57</v>
      </c>
      <c r="J534" s="71">
        <v>25</v>
      </c>
      <c r="K534" s="72">
        <v>1449.35</v>
      </c>
      <c r="L534" s="73">
        <f>+H534*7.1%</f>
        <v>3585.4999999999995</v>
      </c>
      <c r="M534" s="73">
        <f>+H534*1.1%</f>
        <v>555.5</v>
      </c>
      <c r="N534" s="72">
        <v>1535.2</v>
      </c>
      <c r="O534" s="71">
        <f>+H534*7.09%</f>
        <v>3580.4500000000003</v>
      </c>
      <c r="P534" s="71"/>
      <c r="Q534" s="71">
        <f>+K534+N534</f>
        <v>2984.55</v>
      </c>
      <c r="R534" s="50">
        <f>+I534+J534+K534+N534+P534</f>
        <v>4934.12</v>
      </c>
      <c r="S534" s="71">
        <f>+L534+M534+O534</f>
        <v>7721.4500000000007</v>
      </c>
      <c r="T534" s="71">
        <f>+H534-R534</f>
        <v>45565.88</v>
      </c>
      <c r="U534" s="53" t="s">
        <v>50</v>
      </c>
    </row>
    <row r="535" spans="1:21" s="54" customFormat="1" x14ac:dyDescent="0.25">
      <c r="A535" s="46">
        <v>529</v>
      </c>
      <c r="B535" s="47"/>
      <c r="C535" s="47" t="s">
        <v>981</v>
      </c>
      <c r="D535" s="47" t="s">
        <v>1045</v>
      </c>
      <c r="E535" s="57" t="s">
        <v>755</v>
      </c>
      <c r="F535" s="47" t="s">
        <v>223</v>
      </c>
      <c r="G535" s="55" t="s">
        <v>1054</v>
      </c>
      <c r="H535" s="69">
        <v>25000</v>
      </c>
      <c r="I535" s="70">
        <v>0</v>
      </c>
      <c r="J535" s="71">
        <v>25</v>
      </c>
      <c r="K535" s="72">
        <v>717.5</v>
      </c>
      <c r="L535" s="73">
        <f>+H535*7.1%</f>
        <v>1774.9999999999998</v>
      </c>
      <c r="M535" s="73">
        <f>+H535*1.1%</f>
        <v>275</v>
      </c>
      <c r="N535" s="73">
        <v>760</v>
      </c>
      <c r="O535" s="71">
        <f>+H535*7.09%</f>
        <v>1772.5000000000002</v>
      </c>
      <c r="P535" s="70"/>
      <c r="Q535" s="71">
        <f>+K535+N535</f>
        <v>1477.5</v>
      </c>
      <c r="R535" s="50">
        <f>+I535+J535+K535+N535+P535</f>
        <v>1502.5</v>
      </c>
      <c r="S535" s="71">
        <f>+L535+M535+O535</f>
        <v>3822.5</v>
      </c>
      <c r="T535" s="73">
        <f>+H535-R535</f>
        <v>23497.5</v>
      </c>
      <c r="U535" s="53" t="s">
        <v>50</v>
      </c>
    </row>
    <row r="536" spans="1:21" s="54" customFormat="1" x14ac:dyDescent="0.25">
      <c r="A536" s="46">
        <v>530</v>
      </c>
      <c r="B536" s="47"/>
      <c r="C536" s="47" t="s">
        <v>758</v>
      </c>
      <c r="D536" s="47" t="s">
        <v>1044</v>
      </c>
      <c r="E536" s="57" t="s">
        <v>755</v>
      </c>
      <c r="F536" s="47" t="s">
        <v>122</v>
      </c>
      <c r="G536" s="55" t="s">
        <v>1055</v>
      </c>
      <c r="H536" s="69">
        <v>25000</v>
      </c>
      <c r="I536" s="70">
        <v>0</v>
      </c>
      <c r="J536" s="71">
        <v>25</v>
      </c>
      <c r="K536" s="72">
        <v>717.5</v>
      </c>
      <c r="L536" s="73">
        <f t="shared" si="260"/>
        <v>1774.9999999999998</v>
      </c>
      <c r="M536" s="73">
        <f t="shared" si="261"/>
        <v>275</v>
      </c>
      <c r="N536" s="73">
        <v>760</v>
      </c>
      <c r="O536" s="71">
        <f t="shared" si="262"/>
        <v>1772.5000000000002</v>
      </c>
      <c r="P536" s="71"/>
      <c r="Q536" s="71">
        <f t="shared" si="263"/>
        <v>1477.5</v>
      </c>
      <c r="R536" s="50">
        <f t="shared" si="264"/>
        <v>1502.5</v>
      </c>
      <c r="S536" s="71">
        <f t="shared" si="265"/>
        <v>3822.5</v>
      </c>
      <c r="T536" s="71">
        <f t="shared" si="266"/>
        <v>23497.5</v>
      </c>
      <c r="U536" s="53" t="s">
        <v>50</v>
      </c>
    </row>
    <row r="537" spans="1:21" s="54" customFormat="1" x14ac:dyDescent="0.25">
      <c r="A537" s="46">
        <v>531</v>
      </c>
      <c r="B537" s="47"/>
      <c r="C537" s="47" t="s">
        <v>759</v>
      </c>
      <c r="D537" s="47" t="s">
        <v>1044</v>
      </c>
      <c r="E537" s="57" t="s">
        <v>755</v>
      </c>
      <c r="F537" s="47" t="s">
        <v>122</v>
      </c>
      <c r="G537" s="55" t="s">
        <v>1055</v>
      </c>
      <c r="H537" s="69">
        <v>25000</v>
      </c>
      <c r="I537" s="70">
        <v>0</v>
      </c>
      <c r="J537" s="71">
        <v>25</v>
      </c>
      <c r="K537" s="72">
        <v>717.5</v>
      </c>
      <c r="L537" s="73">
        <f t="shared" si="260"/>
        <v>1774.9999999999998</v>
      </c>
      <c r="M537" s="73">
        <f t="shared" si="261"/>
        <v>275</v>
      </c>
      <c r="N537" s="73">
        <v>760</v>
      </c>
      <c r="O537" s="71">
        <f t="shared" si="262"/>
        <v>1772.5000000000002</v>
      </c>
      <c r="P537" s="71"/>
      <c r="Q537" s="71">
        <f t="shared" si="263"/>
        <v>1477.5</v>
      </c>
      <c r="R537" s="50">
        <f t="shared" si="264"/>
        <v>1502.5</v>
      </c>
      <c r="S537" s="71">
        <f t="shared" si="265"/>
        <v>3822.5</v>
      </c>
      <c r="T537" s="71">
        <f t="shared" si="266"/>
        <v>23497.5</v>
      </c>
      <c r="U537" s="53" t="s">
        <v>50</v>
      </c>
    </row>
    <row r="538" spans="1:21" s="54" customFormat="1" x14ac:dyDescent="0.25">
      <c r="A538" s="46">
        <v>532</v>
      </c>
      <c r="B538" s="47"/>
      <c r="C538" s="47" t="s">
        <v>1082</v>
      </c>
      <c r="D538" s="47" t="s">
        <v>1044</v>
      </c>
      <c r="E538" s="57" t="s">
        <v>755</v>
      </c>
      <c r="F538" s="47" t="s">
        <v>224</v>
      </c>
      <c r="G538" s="55" t="s">
        <v>1054</v>
      </c>
      <c r="H538" s="69">
        <v>12650</v>
      </c>
      <c r="I538" s="70"/>
      <c r="J538" s="71">
        <v>25</v>
      </c>
      <c r="K538" s="72">
        <v>363.06</v>
      </c>
      <c r="L538" s="73">
        <f t="shared" si="260"/>
        <v>898.14999999999986</v>
      </c>
      <c r="M538" s="73">
        <f t="shared" si="261"/>
        <v>139.15</v>
      </c>
      <c r="N538" s="73">
        <v>384.56</v>
      </c>
      <c r="O538" s="71">
        <f t="shared" si="262"/>
        <v>896.8850000000001</v>
      </c>
      <c r="P538" s="71"/>
      <c r="Q538" s="71">
        <f t="shared" si="263"/>
        <v>747.62</v>
      </c>
      <c r="R538" s="50">
        <f t="shared" si="264"/>
        <v>772.62</v>
      </c>
      <c r="S538" s="71">
        <f t="shared" si="265"/>
        <v>1934.1849999999999</v>
      </c>
      <c r="T538" s="71">
        <f t="shared" si="266"/>
        <v>11877.38</v>
      </c>
      <c r="U538" s="53" t="s">
        <v>50</v>
      </c>
    </row>
    <row r="539" spans="1:21" s="54" customFormat="1" x14ac:dyDescent="0.25">
      <c r="A539" s="46">
        <v>533</v>
      </c>
      <c r="B539" s="47"/>
      <c r="C539" s="47" t="s">
        <v>760</v>
      </c>
      <c r="D539" s="47" t="s">
        <v>1044</v>
      </c>
      <c r="E539" s="57" t="s">
        <v>755</v>
      </c>
      <c r="F539" s="47" t="s">
        <v>122</v>
      </c>
      <c r="G539" s="55" t="s">
        <v>1055</v>
      </c>
      <c r="H539" s="69">
        <v>25000</v>
      </c>
      <c r="I539" s="70">
        <v>0</v>
      </c>
      <c r="J539" s="71">
        <v>25</v>
      </c>
      <c r="K539" s="72">
        <v>717.5</v>
      </c>
      <c r="L539" s="73">
        <f t="shared" si="260"/>
        <v>1774.9999999999998</v>
      </c>
      <c r="M539" s="73">
        <f t="shared" si="261"/>
        <v>275</v>
      </c>
      <c r="N539" s="72">
        <v>760</v>
      </c>
      <c r="O539" s="71">
        <f t="shared" si="262"/>
        <v>1772.5000000000002</v>
      </c>
      <c r="P539" s="71"/>
      <c r="Q539" s="71">
        <f t="shared" si="263"/>
        <v>1477.5</v>
      </c>
      <c r="R539" s="50">
        <f t="shared" si="264"/>
        <v>1502.5</v>
      </c>
      <c r="S539" s="71">
        <f t="shared" si="265"/>
        <v>3822.5</v>
      </c>
      <c r="T539" s="71">
        <f t="shared" si="266"/>
        <v>23497.5</v>
      </c>
      <c r="U539" s="53" t="s">
        <v>50</v>
      </c>
    </row>
    <row r="540" spans="1:21" s="54" customFormat="1" x14ac:dyDescent="0.25">
      <c r="A540" s="46">
        <v>534</v>
      </c>
      <c r="B540" s="47"/>
      <c r="C540" s="47" t="s">
        <v>575</v>
      </c>
      <c r="D540" s="47" t="s">
        <v>1045</v>
      </c>
      <c r="E540" s="57" t="s">
        <v>574</v>
      </c>
      <c r="F540" s="47" t="s">
        <v>954</v>
      </c>
      <c r="G540" s="55" t="s">
        <v>1055</v>
      </c>
      <c r="H540" s="49">
        <v>125000</v>
      </c>
      <c r="I540" s="49">
        <v>17985.990000000002</v>
      </c>
      <c r="J540" s="50">
        <v>25</v>
      </c>
      <c r="K540" s="51">
        <v>3587.5</v>
      </c>
      <c r="L540" s="52">
        <f>+H540*7.1%</f>
        <v>8875</v>
      </c>
      <c r="M540" s="52">
        <f>+H540*1.1%</f>
        <v>1375.0000000000002</v>
      </c>
      <c r="N540" s="51">
        <v>3800</v>
      </c>
      <c r="O540" s="50">
        <f>+H540*7.09%</f>
        <v>8862.5</v>
      </c>
      <c r="P540" s="50"/>
      <c r="Q540" s="50">
        <f>+K540+N540</f>
        <v>7387.5</v>
      </c>
      <c r="R540" s="50">
        <f>+I540+J540+K540+N540+P540</f>
        <v>25398.49</v>
      </c>
      <c r="S540" s="50">
        <f>+L540+M540+O540</f>
        <v>19112.5</v>
      </c>
      <c r="T540" s="50">
        <f>+H540-R540</f>
        <v>99601.51</v>
      </c>
      <c r="U540" s="53" t="s">
        <v>50</v>
      </c>
    </row>
    <row r="541" spans="1:21" s="54" customFormat="1" x14ac:dyDescent="0.25">
      <c r="A541" s="46">
        <v>535</v>
      </c>
      <c r="B541" s="47"/>
      <c r="C541" s="47" t="s">
        <v>767</v>
      </c>
      <c r="D541" s="47" t="s">
        <v>1045</v>
      </c>
      <c r="E541" s="57" t="s">
        <v>763</v>
      </c>
      <c r="F541" s="47" t="s">
        <v>170</v>
      </c>
      <c r="G541" s="55" t="s">
        <v>1055</v>
      </c>
      <c r="H541" s="69">
        <v>50500</v>
      </c>
      <c r="I541" s="69">
        <v>1722.05</v>
      </c>
      <c r="J541" s="71">
        <v>25</v>
      </c>
      <c r="K541" s="72">
        <v>1449.35</v>
      </c>
      <c r="L541" s="73">
        <f t="shared" ref="L541:L549" si="267">+H541*7.1%</f>
        <v>3585.4999999999995</v>
      </c>
      <c r="M541" s="73">
        <f t="shared" ref="M541:M549" si="268">+H541*1.1%</f>
        <v>555.5</v>
      </c>
      <c r="N541" s="72">
        <v>1535.2</v>
      </c>
      <c r="O541" s="71">
        <f t="shared" ref="O541:O549" si="269">+H541*7.09%</f>
        <v>3580.4500000000003</v>
      </c>
      <c r="P541" s="71"/>
      <c r="Q541" s="71">
        <f t="shared" ref="Q541:Q549" si="270">+K541+N541</f>
        <v>2984.55</v>
      </c>
      <c r="R541" s="50">
        <f t="shared" ref="R541:R549" si="271">+I541+J541+K541+N541+P541</f>
        <v>4731.5999999999995</v>
      </c>
      <c r="S541" s="71">
        <f t="shared" ref="S541:S549" si="272">+L541+M541+O541</f>
        <v>7721.4500000000007</v>
      </c>
      <c r="T541" s="71">
        <f t="shared" ref="T541:T549" si="273">+H541-R541</f>
        <v>45768.4</v>
      </c>
      <c r="U541" s="53" t="s">
        <v>50</v>
      </c>
    </row>
    <row r="542" spans="1:21" s="54" customFormat="1" x14ac:dyDescent="0.25">
      <c r="A542" s="46">
        <v>536</v>
      </c>
      <c r="B542" s="47"/>
      <c r="C542" s="47" t="s">
        <v>768</v>
      </c>
      <c r="D542" s="47" t="s">
        <v>1045</v>
      </c>
      <c r="E542" s="57" t="s">
        <v>763</v>
      </c>
      <c r="F542" s="47" t="s">
        <v>170</v>
      </c>
      <c r="G542" s="55" t="s">
        <v>1055</v>
      </c>
      <c r="H542" s="69">
        <v>50500</v>
      </c>
      <c r="I542" s="69">
        <v>1924.57</v>
      </c>
      <c r="J542" s="71">
        <v>25</v>
      </c>
      <c r="K542" s="72">
        <v>1449.35</v>
      </c>
      <c r="L542" s="73">
        <f t="shared" si="267"/>
        <v>3585.4999999999995</v>
      </c>
      <c r="M542" s="73">
        <f t="shared" si="268"/>
        <v>555.5</v>
      </c>
      <c r="N542" s="72">
        <v>1535.2</v>
      </c>
      <c r="O542" s="71">
        <f t="shared" si="269"/>
        <v>3580.4500000000003</v>
      </c>
      <c r="P542" s="71"/>
      <c r="Q542" s="71">
        <f t="shared" si="270"/>
        <v>2984.55</v>
      </c>
      <c r="R542" s="50">
        <f t="shared" si="271"/>
        <v>4934.12</v>
      </c>
      <c r="S542" s="71">
        <f t="shared" si="272"/>
        <v>7721.4500000000007</v>
      </c>
      <c r="T542" s="71">
        <f t="shared" si="273"/>
        <v>45565.88</v>
      </c>
      <c r="U542" s="53" t="s">
        <v>50</v>
      </c>
    </row>
    <row r="543" spans="1:21" s="54" customFormat="1" x14ac:dyDescent="0.25">
      <c r="A543" s="46">
        <v>537</v>
      </c>
      <c r="B543" s="47"/>
      <c r="C543" s="47" t="s">
        <v>769</v>
      </c>
      <c r="D543" s="47" t="s">
        <v>1044</v>
      </c>
      <c r="E543" s="57" t="s">
        <v>763</v>
      </c>
      <c r="F543" s="47" t="s">
        <v>170</v>
      </c>
      <c r="G543" s="55" t="s">
        <v>1055</v>
      </c>
      <c r="H543" s="69">
        <v>50500</v>
      </c>
      <c r="I543" s="69">
        <v>1924.57</v>
      </c>
      <c r="J543" s="71">
        <v>25</v>
      </c>
      <c r="K543" s="72">
        <v>1449.35</v>
      </c>
      <c r="L543" s="73">
        <f t="shared" si="267"/>
        <v>3585.4999999999995</v>
      </c>
      <c r="M543" s="73">
        <f t="shared" si="268"/>
        <v>555.5</v>
      </c>
      <c r="N543" s="72">
        <v>1535.2</v>
      </c>
      <c r="O543" s="71">
        <f t="shared" si="269"/>
        <v>3580.4500000000003</v>
      </c>
      <c r="P543" s="71"/>
      <c r="Q543" s="71">
        <f t="shared" si="270"/>
        <v>2984.55</v>
      </c>
      <c r="R543" s="50">
        <f t="shared" si="271"/>
        <v>4934.12</v>
      </c>
      <c r="S543" s="71">
        <f t="shared" si="272"/>
        <v>7721.4500000000007</v>
      </c>
      <c r="T543" s="71">
        <f t="shared" si="273"/>
        <v>45565.88</v>
      </c>
      <c r="U543" s="53" t="s">
        <v>50</v>
      </c>
    </row>
    <row r="544" spans="1:21" s="54" customFormat="1" x14ac:dyDescent="0.25">
      <c r="A544" s="46">
        <v>538</v>
      </c>
      <c r="B544" s="47"/>
      <c r="C544" s="47" t="s">
        <v>683</v>
      </c>
      <c r="D544" s="47" t="s">
        <v>1044</v>
      </c>
      <c r="E544" s="57" t="s">
        <v>770</v>
      </c>
      <c r="F544" s="47" t="s">
        <v>954</v>
      </c>
      <c r="G544" s="55" t="s">
        <v>1055</v>
      </c>
      <c r="H544" s="49">
        <v>85000</v>
      </c>
      <c r="I544" s="49">
        <v>7901.93</v>
      </c>
      <c r="J544" s="50">
        <v>25</v>
      </c>
      <c r="K544" s="51">
        <v>2439.5</v>
      </c>
      <c r="L544" s="52">
        <f>+H544*7.1%</f>
        <v>6034.9999999999991</v>
      </c>
      <c r="M544" s="52">
        <f>+H544*1.1%</f>
        <v>935.00000000000011</v>
      </c>
      <c r="N544" s="51">
        <v>2584</v>
      </c>
      <c r="O544" s="50">
        <f>+H544*7.09%</f>
        <v>6026.5</v>
      </c>
      <c r="P544" s="50"/>
      <c r="Q544" s="50">
        <f>+K544+N544</f>
        <v>5023.5</v>
      </c>
      <c r="R544" s="50">
        <f>+I544+J544+K544+N544+P544</f>
        <v>12950.43</v>
      </c>
      <c r="S544" s="50">
        <f>+L544+M544+O544</f>
        <v>12996.5</v>
      </c>
      <c r="T544" s="50">
        <f>+H544-R544</f>
        <v>72049.570000000007</v>
      </c>
      <c r="U544" s="53" t="s">
        <v>50</v>
      </c>
    </row>
    <row r="545" spans="1:21" s="54" customFormat="1" x14ac:dyDescent="0.25">
      <c r="A545" s="46">
        <v>539</v>
      </c>
      <c r="B545" s="47"/>
      <c r="C545" s="47" t="s">
        <v>773</v>
      </c>
      <c r="D545" s="47" t="s">
        <v>1044</v>
      </c>
      <c r="E545" s="57" t="s">
        <v>770</v>
      </c>
      <c r="F545" s="47" t="s">
        <v>170</v>
      </c>
      <c r="G545" s="55" t="s">
        <v>1055</v>
      </c>
      <c r="H545" s="69">
        <v>50500</v>
      </c>
      <c r="I545" s="69">
        <v>1722.05</v>
      </c>
      <c r="J545" s="71">
        <v>25</v>
      </c>
      <c r="K545" s="72">
        <v>1449.35</v>
      </c>
      <c r="L545" s="73">
        <f t="shared" si="267"/>
        <v>3585.4999999999995</v>
      </c>
      <c r="M545" s="73">
        <f t="shared" si="268"/>
        <v>555.5</v>
      </c>
      <c r="N545" s="72">
        <v>1535.2</v>
      </c>
      <c r="O545" s="71">
        <f t="shared" si="269"/>
        <v>3580.4500000000003</v>
      </c>
      <c r="P545" s="71"/>
      <c r="Q545" s="71">
        <f t="shared" si="270"/>
        <v>2984.55</v>
      </c>
      <c r="R545" s="50">
        <f t="shared" si="271"/>
        <v>4731.5999999999995</v>
      </c>
      <c r="S545" s="71">
        <f t="shared" si="272"/>
        <v>7721.4500000000007</v>
      </c>
      <c r="T545" s="71">
        <f t="shared" si="273"/>
        <v>45768.4</v>
      </c>
      <c r="U545" s="53" t="s">
        <v>50</v>
      </c>
    </row>
    <row r="546" spans="1:21" s="54" customFormat="1" x14ac:dyDescent="0.25">
      <c r="A546" s="46">
        <v>540</v>
      </c>
      <c r="B546" s="47"/>
      <c r="C546" s="47" t="s">
        <v>1083</v>
      </c>
      <c r="D546" s="47" t="s">
        <v>1044</v>
      </c>
      <c r="E546" s="57" t="s">
        <v>770</v>
      </c>
      <c r="F546" s="47" t="s">
        <v>137</v>
      </c>
      <c r="G546" s="55" t="s">
        <v>1054</v>
      </c>
      <c r="H546" s="69">
        <v>25000</v>
      </c>
      <c r="I546" s="69"/>
      <c r="J546" s="71">
        <v>25</v>
      </c>
      <c r="K546" s="72">
        <v>717.5</v>
      </c>
      <c r="L546" s="73">
        <f t="shared" si="267"/>
        <v>1774.9999999999998</v>
      </c>
      <c r="M546" s="73">
        <f t="shared" si="268"/>
        <v>275</v>
      </c>
      <c r="N546" s="72">
        <v>760</v>
      </c>
      <c r="O546" s="71">
        <f t="shared" si="269"/>
        <v>1772.5000000000002</v>
      </c>
      <c r="P546" s="71"/>
      <c r="Q546" s="71">
        <f t="shared" si="270"/>
        <v>1477.5</v>
      </c>
      <c r="R546" s="50">
        <f t="shared" si="271"/>
        <v>1502.5</v>
      </c>
      <c r="S546" s="71">
        <f t="shared" si="272"/>
        <v>3822.5</v>
      </c>
      <c r="T546" s="71">
        <f t="shared" ref="T546:T547" si="274">+H546-R546</f>
        <v>23497.5</v>
      </c>
      <c r="U546" s="53" t="s">
        <v>50</v>
      </c>
    </row>
    <row r="547" spans="1:21" s="54" customFormat="1" x14ac:dyDescent="0.25">
      <c r="A547" s="46">
        <v>541</v>
      </c>
      <c r="B547" s="47"/>
      <c r="C547" s="47" t="s">
        <v>1084</v>
      </c>
      <c r="D547" s="47" t="s">
        <v>1045</v>
      </c>
      <c r="E547" s="57" t="s">
        <v>770</v>
      </c>
      <c r="F547" s="47" t="s">
        <v>224</v>
      </c>
      <c r="G547" s="55" t="s">
        <v>1054</v>
      </c>
      <c r="H547" s="69">
        <v>12650</v>
      </c>
      <c r="I547" s="69"/>
      <c r="J547" s="71">
        <v>25</v>
      </c>
      <c r="K547" s="72">
        <v>363.06</v>
      </c>
      <c r="L547" s="73">
        <f t="shared" si="267"/>
        <v>898.14999999999986</v>
      </c>
      <c r="M547" s="73">
        <f t="shared" si="268"/>
        <v>139.15</v>
      </c>
      <c r="N547" s="72">
        <v>384.56</v>
      </c>
      <c r="O547" s="71">
        <f t="shared" si="269"/>
        <v>896.8850000000001</v>
      </c>
      <c r="P547" s="71"/>
      <c r="Q547" s="71">
        <f t="shared" si="270"/>
        <v>747.62</v>
      </c>
      <c r="R547" s="50">
        <f t="shared" si="271"/>
        <v>772.62</v>
      </c>
      <c r="S547" s="71">
        <f t="shared" si="272"/>
        <v>1934.1849999999999</v>
      </c>
      <c r="T547" s="71">
        <f t="shared" si="274"/>
        <v>11877.38</v>
      </c>
      <c r="U547" s="53" t="s">
        <v>50</v>
      </c>
    </row>
    <row r="548" spans="1:21" s="54" customFormat="1" x14ac:dyDescent="0.25">
      <c r="A548" s="46">
        <v>542</v>
      </c>
      <c r="B548" s="47"/>
      <c r="C548" s="47" t="s">
        <v>774</v>
      </c>
      <c r="D548" s="47" t="s">
        <v>1045</v>
      </c>
      <c r="E548" s="57" t="s">
        <v>770</v>
      </c>
      <c r="F548" s="47" t="s">
        <v>170</v>
      </c>
      <c r="G548" s="55" t="s">
        <v>1055</v>
      </c>
      <c r="H548" s="69">
        <v>50500</v>
      </c>
      <c r="I548" s="69">
        <v>1519.53</v>
      </c>
      <c r="J548" s="71">
        <v>25</v>
      </c>
      <c r="K548" s="72">
        <v>1449.35</v>
      </c>
      <c r="L548" s="73">
        <f t="shared" si="267"/>
        <v>3585.4999999999995</v>
      </c>
      <c r="M548" s="73">
        <f t="shared" si="268"/>
        <v>555.5</v>
      </c>
      <c r="N548" s="72">
        <v>1535.2</v>
      </c>
      <c r="O548" s="71">
        <f t="shared" si="269"/>
        <v>3580.4500000000003</v>
      </c>
      <c r="P548" s="71"/>
      <c r="Q548" s="71">
        <f t="shared" si="270"/>
        <v>2984.55</v>
      </c>
      <c r="R548" s="50">
        <f t="shared" si="271"/>
        <v>4529.08</v>
      </c>
      <c r="S548" s="71">
        <f t="shared" si="272"/>
        <v>7721.4500000000007</v>
      </c>
      <c r="T548" s="71">
        <f t="shared" si="273"/>
        <v>45970.92</v>
      </c>
      <c r="U548" s="53" t="s">
        <v>50</v>
      </c>
    </row>
    <row r="549" spans="1:21" s="54" customFormat="1" x14ac:dyDescent="0.25">
      <c r="A549" s="46">
        <v>543</v>
      </c>
      <c r="B549" s="47"/>
      <c r="C549" s="47" t="s">
        <v>766</v>
      </c>
      <c r="D549" s="47" t="s">
        <v>1045</v>
      </c>
      <c r="E549" s="57" t="s">
        <v>763</v>
      </c>
      <c r="F549" s="47" t="s">
        <v>344</v>
      </c>
      <c r="G549" s="55" t="s">
        <v>1054</v>
      </c>
      <c r="H549" s="69">
        <v>18700</v>
      </c>
      <c r="I549" s="70">
        <v>0</v>
      </c>
      <c r="J549" s="71">
        <v>25</v>
      </c>
      <c r="K549" s="72">
        <v>536.69000000000005</v>
      </c>
      <c r="L549" s="73">
        <f t="shared" si="267"/>
        <v>1327.6999999999998</v>
      </c>
      <c r="M549" s="73">
        <f t="shared" si="268"/>
        <v>205.70000000000002</v>
      </c>
      <c r="N549" s="72">
        <v>568.48</v>
      </c>
      <c r="O549" s="71">
        <f t="shared" si="269"/>
        <v>1325.8300000000002</v>
      </c>
      <c r="P549" s="71"/>
      <c r="Q549" s="71">
        <f t="shared" si="270"/>
        <v>1105.17</v>
      </c>
      <c r="R549" s="50">
        <f t="shared" si="271"/>
        <v>1130.17</v>
      </c>
      <c r="S549" s="71">
        <f t="shared" si="272"/>
        <v>2859.23</v>
      </c>
      <c r="T549" s="71">
        <f t="shared" si="273"/>
        <v>17569.830000000002</v>
      </c>
      <c r="U549" s="53" t="s">
        <v>50</v>
      </c>
    </row>
    <row r="550" spans="1:21" s="54" customFormat="1" x14ac:dyDescent="0.25">
      <c r="A550" s="46">
        <v>544</v>
      </c>
      <c r="B550" s="47"/>
      <c r="C550" s="47" t="s">
        <v>765</v>
      </c>
      <c r="D550" s="47" t="s">
        <v>1044</v>
      </c>
      <c r="E550" s="57" t="s">
        <v>763</v>
      </c>
      <c r="F550" s="47" t="s">
        <v>122</v>
      </c>
      <c r="G550" s="55" t="s">
        <v>1055</v>
      </c>
      <c r="H550" s="69">
        <v>25000</v>
      </c>
      <c r="I550" s="70">
        <v>0</v>
      </c>
      <c r="J550" s="71">
        <v>25</v>
      </c>
      <c r="K550" s="72">
        <v>717.5</v>
      </c>
      <c r="L550" s="73">
        <f t="shared" ref="L550" si="275">+H550*7.1%</f>
        <v>1774.9999999999998</v>
      </c>
      <c r="M550" s="73">
        <f t="shared" ref="M550" si="276">+H550*1.1%</f>
        <v>275</v>
      </c>
      <c r="N550" s="72">
        <v>760</v>
      </c>
      <c r="O550" s="71">
        <f t="shared" ref="O550" si="277">+H550*7.09%</f>
        <v>1772.5000000000002</v>
      </c>
      <c r="P550" s="71"/>
      <c r="Q550" s="71">
        <f t="shared" ref="Q550" si="278">+K550+N550</f>
        <v>1477.5</v>
      </c>
      <c r="R550" s="50">
        <f t="shared" ref="R550" si="279">+I550+J550+K550+N550+P550</f>
        <v>1502.5</v>
      </c>
      <c r="S550" s="71">
        <f t="shared" ref="S550" si="280">+L550+M550+O550</f>
        <v>3822.5</v>
      </c>
      <c r="T550" s="71">
        <f t="shared" ref="T550" si="281">+H550-R550</f>
        <v>23497.5</v>
      </c>
      <c r="U550" s="53" t="s">
        <v>50</v>
      </c>
    </row>
    <row r="551" spans="1:21" s="54" customFormat="1" x14ac:dyDescent="0.25">
      <c r="A551" s="46">
        <v>545</v>
      </c>
      <c r="B551" s="47"/>
      <c r="C551" s="47" t="s">
        <v>771</v>
      </c>
      <c r="D551" s="47" t="s">
        <v>1044</v>
      </c>
      <c r="E551" s="57" t="s">
        <v>770</v>
      </c>
      <c r="F551" s="47" t="s">
        <v>122</v>
      </c>
      <c r="G551" s="55" t="s">
        <v>1055</v>
      </c>
      <c r="H551" s="69">
        <v>25000</v>
      </c>
      <c r="I551" s="70">
        <v>0</v>
      </c>
      <c r="J551" s="71">
        <v>25</v>
      </c>
      <c r="K551" s="72">
        <v>717.5</v>
      </c>
      <c r="L551" s="73">
        <f t="shared" ref="L551" si="282">+H551*7.1%</f>
        <v>1774.9999999999998</v>
      </c>
      <c r="M551" s="73">
        <f t="shared" ref="M551" si="283">+H551*1.1%</f>
        <v>275</v>
      </c>
      <c r="N551" s="72">
        <v>760</v>
      </c>
      <c r="O551" s="71">
        <f t="shared" ref="O551" si="284">+H551*7.09%</f>
        <v>1772.5000000000002</v>
      </c>
      <c r="P551" s="71"/>
      <c r="Q551" s="71">
        <f t="shared" ref="Q551" si="285">+K551+N551</f>
        <v>1477.5</v>
      </c>
      <c r="R551" s="50">
        <f>+I551+J551+K551+N551+P551</f>
        <v>1502.5</v>
      </c>
      <c r="S551" s="71">
        <f t="shared" ref="S551" si="286">+L551+M551+O551</f>
        <v>3822.5</v>
      </c>
      <c r="T551" s="71">
        <f t="shared" ref="T551" si="287">+H551-R551</f>
        <v>23497.5</v>
      </c>
      <c r="U551" s="53" t="s">
        <v>50</v>
      </c>
    </row>
    <row r="552" spans="1:21" s="54" customFormat="1" x14ac:dyDescent="0.25">
      <c r="A552" s="46">
        <v>546</v>
      </c>
      <c r="B552" s="47"/>
      <c r="C552" s="47" t="s">
        <v>987</v>
      </c>
      <c r="D552" s="47" t="s">
        <v>1044</v>
      </c>
      <c r="E552" s="57" t="s">
        <v>770</v>
      </c>
      <c r="F552" s="47" t="s">
        <v>77</v>
      </c>
      <c r="G552" s="55" t="s">
        <v>1054</v>
      </c>
      <c r="H552" s="69">
        <v>25000</v>
      </c>
      <c r="I552" s="70">
        <v>0</v>
      </c>
      <c r="J552" s="71">
        <v>25</v>
      </c>
      <c r="K552" s="72">
        <v>717.5</v>
      </c>
      <c r="L552" s="73">
        <f>+H552*7.1%</f>
        <v>1774.9999999999998</v>
      </c>
      <c r="M552" s="73">
        <f>+H552*1.1%</f>
        <v>275</v>
      </c>
      <c r="N552" s="72">
        <v>760</v>
      </c>
      <c r="O552" s="71">
        <f>+H552*7.09%</f>
        <v>1772.5000000000002</v>
      </c>
      <c r="P552" s="71"/>
      <c r="Q552" s="71">
        <f>+K552+N552</f>
        <v>1477.5</v>
      </c>
      <c r="R552" s="50">
        <f t="shared" ref="R552" si="288">+I552+J552+K552+N552+P552</f>
        <v>1502.5</v>
      </c>
      <c r="S552" s="71">
        <f>+L552+M552+O552</f>
        <v>3822.5</v>
      </c>
      <c r="T552" s="71">
        <f>+H552-R552</f>
        <v>23497.5</v>
      </c>
      <c r="U552" s="53" t="s">
        <v>50</v>
      </c>
    </row>
    <row r="553" spans="1:21" s="54" customFormat="1" x14ac:dyDescent="0.25">
      <c r="A553" s="46">
        <v>547</v>
      </c>
      <c r="B553" s="47"/>
      <c r="C553" s="47" t="s">
        <v>772</v>
      </c>
      <c r="D553" s="47" t="s">
        <v>1045</v>
      </c>
      <c r="E553" s="57" t="s">
        <v>770</v>
      </c>
      <c r="F553" s="47" t="s">
        <v>73</v>
      </c>
      <c r="G553" s="55" t="s">
        <v>1048</v>
      </c>
      <c r="H553" s="69">
        <v>14300</v>
      </c>
      <c r="I553" s="70">
        <v>0</v>
      </c>
      <c r="J553" s="71">
        <v>25</v>
      </c>
      <c r="K553" s="72">
        <v>410.41</v>
      </c>
      <c r="L553" s="73">
        <f>+H553*7.1%</f>
        <v>1015.3</v>
      </c>
      <c r="M553" s="73">
        <f>+H553*1.1%</f>
        <v>157.30000000000001</v>
      </c>
      <c r="N553" s="72">
        <v>434.72</v>
      </c>
      <c r="O553" s="71">
        <f>+H553*7.09%</f>
        <v>1013.8700000000001</v>
      </c>
      <c r="P553" s="71"/>
      <c r="Q553" s="71">
        <f>+K553+N553</f>
        <v>845.13000000000011</v>
      </c>
      <c r="R553" s="50">
        <f>+I553+J553+K553+N553+P553</f>
        <v>870.13000000000011</v>
      </c>
      <c r="S553" s="71">
        <f>+L553+M553+O553</f>
        <v>2186.4700000000003</v>
      </c>
      <c r="T553" s="71">
        <f>+H553-R553</f>
        <v>13429.869999999999</v>
      </c>
      <c r="U553" s="53" t="s">
        <v>50</v>
      </c>
    </row>
    <row r="554" spans="1:21" s="54" customFormat="1" x14ac:dyDescent="0.25">
      <c r="A554" s="46">
        <v>548</v>
      </c>
      <c r="B554" s="47"/>
      <c r="C554" s="47" t="s">
        <v>834</v>
      </c>
      <c r="D554" s="57" t="s">
        <v>1044</v>
      </c>
      <c r="E554" s="57" t="s">
        <v>775</v>
      </c>
      <c r="F554" s="47" t="s">
        <v>954</v>
      </c>
      <c r="G554" s="55" t="s">
        <v>1055</v>
      </c>
      <c r="H554" s="49">
        <v>85000</v>
      </c>
      <c r="I554" s="49">
        <v>7901.93</v>
      </c>
      <c r="J554" s="50">
        <v>25</v>
      </c>
      <c r="K554" s="51">
        <v>2439.5</v>
      </c>
      <c r="L554" s="52">
        <f>+H554*7.1%</f>
        <v>6034.9999999999991</v>
      </c>
      <c r="M554" s="52">
        <f>+H554*1.1%</f>
        <v>935.00000000000011</v>
      </c>
      <c r="N554" s="51">
        <v>2584</v>
      </c>
      <c r="O554" s="50">
        <f>+H554*7.09%</f>
        <v>6026.5</v>
      </c>
      <c r="P554" s="50"/>
      <c r="Q554" s="50">
        <f>+K554+N554</f>
        <v>5023.5</v>
      </c>
      <c r="R554" s="50">
        <f>+I554+J554+K554+N554+P554</f>
        <v>12950.43</v>
      </c>
      <c r="S554" s="50">
        <f>+L554+M554+O554</f>
        <v>12996.5</v>
      </c>
      <c r="T554" s="50">
        <f>+H554-R554</f>
        <v>72049.570000000007</v>
      </c>
      <c r="U554" s="53" t="s">
        <v>50</v>
      </c>
    </row>
    <row r="555" spans="1:21" s="54" customFormat="1" x14ac:dyDescent="0.25">
      <c r="A555" s="46">
        <v>549</v>
      </c>
      <c r="B555" s="47"/>
      <c r="C555" s="47" t="s">
        <v>783</v>
      </c>
      <c r="D555" s="47" t="s">
        <v>1045</v>
      </c>
      <c r="E555" s="57" t="s">
        <v>775</v>
      </c>
      <c r="F555" s="47" t="s">
        <v>957</v>
      </c>
      <c r="G555" s="55" t="s">
        <v>1055</v>
      </c>
      <c r="H555" s="69">
        <v>52500</v>
      </c>
      <c r="I555" s="69">
        <v>2206.84</v>
      </c>
      <c r="J555" s="71">
        <v>25</v>
      </c>
      <c r="K555" s="72">
        <v>1506.75</v>
      </c>
      <c r="L555" s="73">
        <f>+H555*7.1%</f>
        <v>3727.4999999999995</v>
      </c>
      <c r="M555" s="73">
        <f>+H555*1.1%</f>
        <v>577.50000000000011</v>
      </c>
      <c r="N555" s="72">
        <v>1596</v>
      </c>
      <c r="O555" s="71">
        <f>+H555*7.09%</f>
        <v>3722.2500000000005</v>
      </c>
      <c r="P555" s="71"/>
      <c r="Q555" s="71">
        <f>+K555+N555</f>
        <v>3102.75</v>
      </c>
      <c r="R555" s="50">
        <f>+I555+J555+K555+N555+P555</f>
        <v>5334.59</v>
      </c>
      <c r="S555" s="71">
        <f>+L555+M555+O555</f>
        <v>8027.25</v>
      </c>
      <c r="T555" s="71">
        <f>+H555-R555</f>
        <v>47165.41</v>
      </c>
      <c r="U555" s="53" t="s">
        <v>50</v>
      </c>
    </row>
    <row r="556" spans="1:21" s="54" customFormat="1" x14ac:dyDescent="0.25">
      <c r="A556" s="46">
        <v>550</v>
      </c>
      <c r="B556" s="47"/>
      <c r="C556" s="47" t="s">
        <v>777</v>
      </c>
      <c r="D556" s="47" t="s">
        <v>1044</v>
      </c>
      <c r="E556" s="57" t="s">
        <v>775</v>
      </c>
      <c r="F556" s="47" t="s">
        <v>170</v>
      </c>
      <c r="G556" s="55" t="s">
        <v>1055</v>
      </c>
      <c r="H556" s="69">
        <v>50500</v>
      </c>
      <c r="I556" s="69">
        <v>1924.57</v>
      </c>
      <c r="J556" s="71">
        <v>25</v>
      </c>
      <c r="K556" s="72">
        <v>1449.35</v>
      </c>
      <c r="L556" s="73">
        <f t="shared" ref="L556:L568" si="289">+H556*7.1%</f>
        <v>3585.4999999999995</v>
      </c>
      <c r="M556" s="73">
        <f t="shared" ref="M556:M568" si="290">+H556*1.1%</f>
        <v>555.5</v>
      </c>
      <c r="N556" s="72">
        <v>1535.2</v>
      </c>
      <c r="O556" s="71">
        <f t="shared" ref="O556:O568" si="291">+H556*7.09%</f>
        <v>3580.4500000000003</v>
      </c>
      <c r="P556" s="71"/>
      <c r="Q556" s="71">
        <f t="shared" ref="Q556:Q568" si="292">+K556+N556</f>
        <v>2984.55</v>
      </c>
      <c r="R556" s="50">
        <f t="shared" ref="R556:R568" si="293">+I556+J556+K556+N556+P556</f>
        <v>4934.12</v>
      </c>
      <c r="S556" s="71">
        <f t="shared" ref="S556:S568" si="294">+L556+M556+O556</f>
        <v>7721.4500000000007</v>
      </c>
      <c r="T556" s="71">
        <f t="shared" ref="T556:T568" si="295">+H556-R556</f>
        <v>45565.88</v>
      </c>
      <c r="U556" s="53" t="s">
        <v>50</v>
      </c>
    </row>
    <row r="557" spans="1:21" s="54" customFormat="1" x14ac:dyDescent="0.25">
      <c r="A557" s="46">
        <v>551</v>
      </c>
      <c r="B557" s="47"/>
      <c r="C557" s="47" t="s">
        <v>787</v>
      </c>
      <c r="D557" s="47" t="s">
        <v>1045</v>
      </c>
      <c r="E557" s="57" t="s">
        <v>775</v>
      </c>
      <c r="F557" s="47" t="s">
        <v>170</v>
      </c>
      <c r="G557" s="55" t="s">
        <v>1055</v>
      </c>
      <c r="H557" s="69">
        <v>50500</v>
      </c>
      <c r="I557" s="69">
        <v>1722.05</v>
      </c>
      <c r="J557" s="71">
        <v>25</v>
      </c>
      <c r="K557" s="72">
        <v>1449.35</v>
      </c>
      <c r="L557" s="73">
        <f t="shared" ref="L557:L562" si="296">+H557*7.1%</f>
        <v>3585.4999999999995</v>
      </c>
      <c r="M557" s="73">
        <f t="shared" ref="M557:M562" si="297">+H557*1.1%</f>
        <v>555.5</v>
      </c>
      <c r="N557" s="72">
        <v>1535.2</v>
      </c>
      <c r="O557" s="71">
        <f t="shared" ref="O557:O562" si="298">+H557*7.09%</f>
        <v>3580.4500000000003</v>
      </c>
      <c r="P557" s="71"/>
      <c r="Q557" s="71">
        <f t="shared" ref="Q557:Q562" si="299">+K557+N557</f>
        <v>2984.55</v>
      </c>
      <c r="R557" s="50">
        <f t="shared" ref="R557:R562" si="300">+I557+J557+K557+N557+P557</f>
        <v>4731.5999999999995</v>
      </c>
      <c r="S557" s="71">
        <f t="shared" ref="S557:S562" si="301">+L557+M557+O557</f>
        <v>7721.4500000000007</v>
      </c>
      <c r="T557" s="71">
        <f t="shared" ref="T557:T562" si="302">+H557-R557</f>
        <v>45768.4</v>
      </c>
      <c r="U557" s="53" t="s">
        <v>50</v>
      </c>
    </row>
    <row r="558" spans="1:21" s="54" customFormat="1" x14ac:dyDescent="0.25">
      <c r="A558" s="46">
        <v>552</v>
      </c>
      <c r="B558" s="47"/>
      <c r="C558" s="47" t="s">
        <v>788</v>
      </c>
      <c r="D558" s="47" t="s">
        <v>1044</v>
      </c>
      <c r="E558" s="57" t="s">
        <v>775</v>
      </c>
      <c r="F558" s="47" t="s">
        <v>170</v>
      </c>
      <c r="G558" s="55" t="s">
        <v>1055</v>
      </c>
      <c r="H558" s="69">
        <v>50500</v>
      </c>
      <c r="I558" s="69">
        <v>1519.53</v>
      </c>
      <c r="J558" s="71">
        <v>25</v>
      </c>
      <c r="K558" s="72">
        <v>1449.35</v>
      </c>
      <c r="L558" s="73">
        <f t="shared" si="296"/>
        <v>3585.4999999999995</v>
      </c>
      <c r="M558" s="73">
        <f t="shared" si="297"/>
        <v>555.5</v>
      </c>
      <c r="N558" s="72">
        <v>1535.2</v>
      </c>
      <c r="O558" s="71">
        <f t="shared" si="298"/>
        <v>3580.4500000000003</v>
      </c>
      <c r="P558" s="71"/>
      <c r="Q558" s="71">
        <f t="shared" si="299"/>
        <v>2984.55</v>
      </c>
      <c r="R558" s="50">
        <f t="shared" si="300"/>
        <v>4529.08</v>
      </c>
      <c r="S558" s="71">
        <f t="shared" si="301"/>
        <v>7721.4500000000007</v>
      </c>
      <c r="T558" s="71">
        <f t="shared" si="302"/>
        <v>45970.92</v>
      </c>
      <c r="U558" s="53" t="s">
        <v>50</v>
      </c>
    </row>
    <row r="559" spans="1:21" s="54" customFormat="1" x14ac:dyDescent="0.25">
      <c r="A559" s="46">
        <v>553</v>
      </c>
      <c r="B559" s="47"/>
      <c r="C559" s="47" t="s">
        <v>789</v>
      </c>
      <c r="D559" s="47" t="s">
        <v>1044</v>
      </c>
      <c r="E559" s="57" t="s">
        <v>775</v>
      </c>
      <c r="F559" s="47" t="s">
        <v>170</v>
      </c>
      <c r="G559" s="55" t="s">
        <v>1055</v>
      </c>
      <c r="H559" s="69">
        <v>50500</v>
      </c>
      <c r="I559" s="69">
        <v>1924.57</v>
      </c>
      <c r="J559" s="71">
        <v>25</v>
      </c>
      <c r="K559" s="72">
        <v>1449.35</v>
      </c>
      <c r="L559" s="73">
        <f t="shared" si="296"/>
        <v>3585.4999999999995</v>
      </c>
      <c r="M559" s="73">
        <f t="shared" si="297"/>
        <v>555.5</v>
      </c>
      <c r="N559" s="72">
        <v>1535.2</v>
      </c>
      <c r="O559" s="71">
        <f t="shared" si="298"/>
        <v>3580.4500000000003</v>
      </c>
      <c r="P559" s="71"/>
      <c r="Q559" s="71">
        <f t="shared" si="299"/>
        <v>2984.55</v>
      </c>
      <c r="R559" s="50">
        <f t="shared" si="300"/>
        <v>4934.12</v>
      </c>
      <c r="S559" s="71">
        <f t="shared" si="301"/>
        <v>7721.4500000000007</v>
      </c>
      <c r="T559" s="71">
        <f t="shared" si="302"/>
        <v>45565.88</v>
      </c>
      <c r="U559" s="53" t="s">
        <v>50</v>
      </c>
    </row>
    <row r="560" spans="1:21" s="54" customFormat="1" x14ac:dyDescent="0.25">
      <c r="A560" s="46">
        <v>554</v>
      </c>
      <c r="B560" s="47"/>
      <c r="C560" s="47" t="s">
        <v>784</v>
      </c>
      <c r="D560" s="47" t="s">
        <v>1044</v>
      </c>
      <c r="E560" s="57" t="s">
        <v>775</v>
      </c>
      <c r="F560" s="47" t="s">
        <v>170</v>
      </c>
      <c r="G560" s="55" t="s">
        <v>1055</v>
      </c>
      <c r="H560" s="69">
        <v>50500</v>
      </c>
      <c r="I560" s="69">
        <v>1924.57</v>
      </c>
      <c r="J560" s="71">
        <v>25</v>
      </c>
      <c r="K560" s="72">
        <v>1449.35</v>
      </c>
      <c r="L560" s="73">
        <f t="shared" si="296"/>
        <v>3585.4999999999995</v>
      </c>
      <c r="M560" s="73">
        <f t="shared" si="297"/>
        <v>555.5</v>
      </c>
      <c r="N560" s="72">
        <v>1535.2</v>
      </c>
      <c r="O560" s="71">
        <f t="shared" si="298"/>
        <v>3580.4500000000003</v>
      </c>
      <c r="P560" s="71"/>
      <c r="Q560" s="71">
        <f t="shared" si="299"/>
        <v>2984.55</v>
      </c>
      <c r="R560" s="50">
        <f t="shared" si="300"/>
        <v>4934.12</v>
      </c>
      <c r="S560" s="71">
        <f t="shared" si="301"/>
        <v>7721.4500000000007</v>
      </c>
      <c r="T560" s="71">
        <f t="shared" si="302"/>
        <v>45565.88</v>
      </c>
      <c r="U560" s="53" t="s">
        <v>50</v>
      </c>
    </row>
    <row r="561" spans="1:21" s="54" customFormat="1" x14ac:dyDescent="0.25">
      <c r="A561" s="46">
        <v>555</v>
      </c>
      <c r="B561" s="47"/>
      <c r="C561" s="47" t="s">
        <v>785</v>
      </c>
      <c r="D561" s="47" t="s">
        <v>1044</v>
      </c>
      <c r="E561" s="57" t="s">
        <v>775</v>
      </c>
      <c r="F561" s="47" t="s">
        <v>170</v>
      </c>
      <c r="G561" s="55" t="s">
        <v>1055</v>
      </c>
      <c r="H561" s="69">
        <v>50500</v>
      </c>
      <c r="I561" s="69">
        <v>1924.57</v>
      </c>
      <c r="J561" s="71">
        <v>25</v>
      </c>
      <c r="K561" s="72">
        <v>1449.35</v>
      </c>
      <c r="L561" s="73">
        <f t="shared" si="296"/>
        <v>3585.4999999999995</v>
      </c>
      <c r="M561" s="73">
        <f t="shared" si="297"/>
        <v>555.5</v>
      </c>
      <c r="N561" s="72">
        <v>1535.2</v>
      </c>
      <c r="O561" s="71">
        <f t="shared" si="298"/>
        <v>3580.4500000000003</v>
      </c>
      <c r="P561" s="71"/>
      <c r="Q561" s="71">
        <f t="shared" si="299"/>
        <v>2984.55</v>
      </c>
      <c r="R561" s="50">
        <f t="shared" si="300"/>
        <v>4934.12</v>
      </c>
      <c r="S561" s="71">
        <f t="shared" si="301"/>
        <v>7721.4500000000007</v>
      </c>
      <c r="T561" s="71">
        <f t="shared" si="302"/>
        <v>45565.88</v>
      </c>
      <c r="U561" s="53" t="s">
        <v>50</v>
      </c>
    </row>
    <row r="562" spans="1:21" s="54" customFormat="1" x14ac:dyDescent="0.25">
      <c r="A562" s="46">
        <v>556</v>
      </c>
      <c r="B562" s="47"/>
      <c r="C562" s="47" t="s">
        <v>781</v>
      </c>
      <c r="D562" s="47" t="s">
        <v>1045</v>
      </c>
      <c r="E562" s="57" t="s">
        <v>775</v>
      </c>
      <c r="F562" s="47" t="s">
        <v>201</v>
      </c>
      <c r="G562" s="55" t="s">
        <v>1055</v>
      </c>
      <c r="H562" s="69">
        <v>30975</v>
      </c>
      <c r="I562" s="70">
        <v>0</v>
      </c>
      <c r="J562" s="71">
        <v>25</v>
      </c>
      <c r="K562" s="72">
        <v>888.98</v>
      </c>
      <c r="L562" s="73">
        <f t="shared" si="296"/>
        <v>2199.2249999999999</v>
      </c>
      <c r="M562" s="73">
        <f t="shared" si="297"/>
        <v>340.72500000000002</v>
      </c>
      <c r="N562" s="72">
        <v>941.64</v>
      </c>
      <c r="O562" s="71">
        <f t="shared" si="298"/>
        <v>2196.1275000000001</v>
      </c>
      <c r="P562" s="71"/>
      <c r="Q562" s="71">
        <f t="shared" si="299"/>
        <v>1830.62</v>
      </c>
      <c r="R562" s="50">
        <f t="shared" si="300"/>
        <v>1855.62</v>
      </c>
      <c r="S562" s="71">
        <f t="shared" si="301"/>
        <v>4736.0774999999994</v>
      </c>
      <c r="T562" s="71">
        <f t="shared" si="302"/>
        <v>29119.38</v>
      </c>
      <c r="U562" s="53" t="s">
        <v>50</v>
      </c>
    </row>
    <row r="563" spans="1:21" s="54" customFormat="1" x14ac:dyDescent="0.25">
      <c r="A563" s="46">
        <v>557</v>
      </c>
      <c r="B563" s="47"/>
      <c r="C563" s="47" t="s">
        <v>778</v>
      </c>
      <c r="D563" s="47" t="s">
        <v>1044</v>
      </c>
      <c r="E563" s="57" t="s">
        <v>775</v>
      </c>
      <c r="F563" s="47" t="s">
        <v>122</v>
      </c>
      <c r="G563" s="55" t="s">
        <v>1055</v>
      </c>
      <c r="H563" s="69">
        <v>25000</v>
      </c>
      <c r="I563" s="70">
        <v>0</v>
      </c>
      <c r="J563" s="71">
        <v>25</v>
      </c>
      <c r="K563" s="72">
        <v>717.5</v>
      </c>
      <c r="L563" s="73">
        <f t="shared" si="289"/>
        <v>1774.9999999999998</v>
      </c>
      <c r="M563" s="73">
        <f t="shared" si="290"/>
        <v>275</v>
      </c>
      <c r="N563" s="72">
        <v>760</v>
      </c>
      <c r="O563" s="71">
        <f t="shared" si="291"/>
        <v>1772.5000000000002</v>
      </c>
      <c r="P563" s="71"/>
      <c r="Q563" s="71">
        <f t="shared" si="292"/>
        <v>1477.5</v>
      </c>
      <c r="R563" s="50">
        <f t="shared" si="293"/>
        <v>1502.5</v>
      </c>
      <c r="S563" s="71">
        <f t="shared" si="294"/>
        <v>3822.5</v>
      </c>
      <c r="T563" s="71">
        <f t="shared" si="295"/>
        <v>23497.5</v>
      </c>
      <c r="U563" s="53" t="s">
        <v>50</v>
      </c>
    </row>
    <row r="564" spans="1:21" s="54" customFormat="1" x14ac:dyDescent="0.25">
      <c r="A564" s="46">
        <v>558</v>
      </c>
      <c r="B564" s="47"/>
      <c r="C564" s="47" t="s">
        <v>779</v>
      </c>
      <c r="D564" s="47" t="s">
        <v>1044</v>
      </c>
      <c r="E564" s="57" t="s">
        <v>775</v>
      </c>
      <c r="F564" s="47" t="s">
        <v>137</v>
      </c>
      <c r="G564" s="55" t="s">
        <v>1055</v>
      </c>
      <c r="H564" s="69">
        <v>25000</v>
      </c>
      <c r="I564" s="70">
        <v>0</v>
      </c>
      <c r="J564" s="71">
        <v>25</v>
      </c>
      <c r="K564" s="72">
        <v>717.5</v>
      </c>
      <c r="L564" s="73">
        <f t="shared" si="289"/>
        <v>1774.9999999999998</v>
      </c>
      <c r="M564" s="73">
        <f t="shared" si="290"/>
        <v>275</v>
      </c>
      <c r="N564" s="72">
        <v>760</v>
      </c>
      <c r="O564" s="71">
        <f t="shared" si="291"/>
        <v>1772.5000000000002</v>
      </c>
      <c r="P564" s="71"/>
      <c r="Q564" s="71">
        <f t="shared" si="292"/>
        <v>1477.5</v>
      </c>
      <c r="R564" s="50">
        <f t="shared" si="293"/>
        <v>1502.5</v>
      </c>
      <c r="S564" s="71">
        <f t="shared" si="294"/>
        <v>3822.5</v>
      </c>
      <c r="T564" s="71">
        <f t="shared" si="295"/>
        <v>23497.5</v>
      </c>
      <c r="U564" s="53" t="s">
        <v>50</v>
      </c>
    </row>
    <row r="565" spans="1:21" s="54" customFormat="1" x14ac:dyDescent="0.25">
      <c r="A565" s="46">
        <v>559</v>
      </c>
      <c r="B565" s="47"/>
      <c r="C565" s="47" t="s">
        <v>780</v>
      </c>
      <c r="D565" s="47" t="s">
        <v>1044</v>
      </c>
      <c r="E565" s="57" t="s">
        <v>775</v>
      </c>
      <c r="F565" s="47" t="s">
        <v>224</v>
      </c>
      <c r="G565" s="55" t="s">
        <v>1048</v>
      </c>
      <c r="H565" s="69">
        <v>12650</v>
      </c>
      <c r="I565" s="70">
        <v>0</v>
      </c>
      <c r="J565" s="71">
        <v>25</v>
      </c>
      <c r="K565" s="72">
        <v>363.06</v>
      </c>
      <c r="L565" s="73">
        <f t="shared" si="289"/>
        <v>898.14999999999986</v>
      </c>
      <c r="M565" s="73">
        <f t="shared" si="290"/>
        <v>139.15</v>
      </c>
      <c r="N565" s="72">
        <v>384.56</v>
      </c>
      <c r="O565" s="71">
        <f t="shared" si="291"/>
        <v>896.8850000000001</v>
      </c>
      <c r="P565" s="71"/>
      <c r="Q565" s="71">
        <f t="shared" si="292"/>
        <v>747.62</v>
      </c>
      <c r="R565" s="50">
        <f t="shared" si="293"/>
        <v>772.62</v>
      </c>
      <c r="S565" s="71">
        <f t="shared" si="294"/>
        <v>1934.1849999999999</v>
      </c>
      <c r="T565" s="71">
        <f t="shared" si="295"/>
        <v>11877.38</v>
      </c>
      <c r="U565" s="53" t="s">
        <v>50</v>
      </c>
    </row>
    <row r="566" spans="1:21" s="54" customFormat="1" x14ac:dyDescent="0.25">
      <c r="A566" s="46">
        <v>560</v>
      </c>
      <c r="B566" s="47"/>
      <c r="C566" s="47" t="s">
        <v>782</v>
      </c>
      <c r="D566" s="47" t="s">
        <v>1044</v>
      </c>
      <c r="E566" s="57" t="s">
        <v>775</v>
      </c>
      <c r="F566" s="47" t="s">
        <v>77</v>
      </c>
      <c r="G566" s="55" t="s">
        <v>1054</v>
      </c>
      <c r="H566" s="69">
        <v>25000</v>
      </c>
      <c r="I566" s="70">
        <v>0</v>
      </c>
      <c r="J566" s="71">
        <v>25</v>
      </c>
      <c r="K566" s="72">
        <v>717.5</v>
      </c>
      <c r="L566" s="73">
        <f t="shared" si="289"/>
        <v>1774.9999999999998</v>
      </c>
      <c r="M566" s="73">
        <f t="shared" si="290"/>
        <v>275</v>
      </c>
      <c r="N566" s="72">
        <v>760</v>
      </c>
      <c r="O566" s="71">
        <f t="shared" si="291"/>
        <v>1772.5000000000002</v>
      </c>
      <c r="P566" s="71"/>
      <c r="Q566" s="71">
        <f t="shared" si="292"/>
        <v>1477.5</v>
      </c>
      <c r="R566" s="50">
        <f t="shared" si="293"/>
        <v>1502.5</v>
      </c>
      <c r="S566" s="71">
        <f t="shared" si="294"/>
        <v>3822.5</v>
      </c>
      <c r="T566" s="71">
        <f t="shared" si="295"/>
        <v>23497.5</v>
      </c>
      <c r="U566" s="53" t="s">
        <v>50</v>
      </c>
    </row>
    <row r="567" spans="1:21" s="54" customFormat="1" x14ac:dyDescent="0.25">
      <c r="A567" s="46">
        <v>561</v>
      </c>
      <c r="B567" s="47"/>
      <c r="C567" s="47" t="s">
        <v>786</v>
      </c>
      <c r="D567" s="47" t="s">
        <v>1044</v>
      </c>
      <c r="E567" s="57" t="s">
        <v>775</v>
      </c>
      <c r="F567" s="47" t="s">
        <v>77</v>
      </c>
      <c r="G567" s="55" t="s">
        <v>1054</v>
      </c>
      <c r="H567" s="69">
        <v>25000</v>
      </c>
      <c r="I567" s="70">
        <v>0</v>
      </c>
      <c r="J567" s="71">
        <v>25</v>
      </c>
      <c r="K567" s="72">
        <v>717.5</v>
      </c>
      <c r="L567" s="73">
        <f t="shared" si="289"/>
        <v>1774.9999999999998</v>
      </c>
      <c r="M567" s="73">
        <f t="shared" si="290"/>
        <v>275</v>
      </c>
      <c r="N567" s="72">
        <v>760</v>
      </c>
      <c r="O567" s="71">
        <f t="shared" si="291"/>
        <v>1772.5000000000002</v>
      </c>
      <c r="P567" s="71"/>
      <c r="Q567" s="71">
        <f t="shared" si="292"/>
        <v>1477.5</v>
      </c>
      <c r="R567" s="50">
        <f t="shared" si="293"/>
        <v>1502.5</v>
      </c>
      <c r="S567" s="71">
        <f t="shared" si="294"/>
        <v>3822.5</v>
      </c>
      <c r="T567" s="71">
        <f t="shared" si="295"/>
        <v>23497.5</v>
      </c>
      <c r="U567" s="53" t="s">
        <v>50</v>
      </c>
    </row>
    <row r="568" spans="1:21" s="54" customFormat="1" x14ac:dyDescent="0.25">
      <c r="A568" s="46">
        <v>562</v>
      </c>
      <c r="B568" s="47"/>
      <c r="C568" s="47" t="s">
        <v>989</v>
      </c>
      <c r="D568" s="47" t="s">
        <v>1044</v>
      </c>
      <c r="E568" s="57" t="s">
        <v>775</v>
      </c>
      <c r="F568" s="47" t="s">
        <v>77</v>
      </c>
      <c r="G568" s="55" t="s">
        <v>1054</v>
      </c>
      <c r="H568" s="69">
        <v>25000</v>
      </c>
      <c r="I568" s="69">
        <v>0</v>
      </c>
      <c r="J568" s="71">
        <v>25</v>
      </c>
      <c r="K568" s="72">
        <v>717.5</v>
      </c>
      <c r="L568" s="73">
        <f t="shared" si="289"/>
        <v>1774.9999999999998</v>
      </c>
      <c r="M568" s="73">
        <f t="shared" si="290"/>
        <v>275</v>
      </c>
      <c r="N568" s="72">
        <v>760</v>
      </c>
      <c r="O568" s="71">
        <f t="shared" si="291"/>
        <v>1772.5000000000002</v>
      </c>
      <c r="P568" s="71"/>
      <c r="Q568" s="71">
        <f t="shared" si="292"/>
        <v>1477.5</v>
      </c>
      <c r="R568" s="50">
        <f t="shared" si="293"/>
        <v>1502.5</v>
      </c>
      <c r="S568" s="71">
        <f t="shared" si="294"/>
        <v>3822.5</v>
      </c>
      <c r="T568" s="71">
        <f t="shared" si="295"/>
        <v>23497.5</v>
      </c>
      <c r="U568" s="53" t="s">
        <v>50</v>
      </c>
    </row>
    <row r="569" spans="1:21" s="54" customFormat="1" x14ac:dyDescent="0.25">
      <c r="A569" s="46">
        <v>563</v>
      </c>
      <c r="B569" s="47"/>
      <c r="C569" s="47" t="s">
        <v>742</v>
      </c>
      <c r="D569" s="47" t="s">
        <v>1044</v>
      </c>
      <c r="E569" s="57" t="s">
        <v>678</v>
      </c>
      <c r="F569" s="47" t="s">
        <v>954</v>
      </c>
      <c r="G569" s="55" t="s">
        <v>1055</v>
      </c>
      <c r="H569" s="69">
        <v>85000</v>
      </c>
      <c r="I569" s="69">
        <v>8239.4599999999991</v>
      </c>
      <c r="J569" s="71">
        <v>25</v>
      </c>
      <c r="K569" s="72">
        <v>2439.5</v>
      </c>
      <c r="L569" s="73">
        <f t="shared" ref="L569:L574" si="303">+H569*7.1%</f>
        <v>6034.9999999999991</v>
      </c>
      <c r="M569" s="73">
        <f t="shared" ref="M569:M574" si="304">+H569*1.1%</f>
        <v>935.00000000000011</v>
      </c>
      <c r="N569" s="72">
        <v>2584</v>
      </c>
      <c r="O569" s="71">
        <f t="shared" ref="O569:O574" si="305">+H569*7.09%</f>
        <v>6026.5</v>
      </c>
      <c r="P569" s="71"/>
      <c r="Q569" s="71">
        <f t="shared" ref="Q569:Q574" si="306">+K569+N569</f>
        <v>5023.5</v>
      </c>
      <c r="R569" s="50">
        <f>+I569+J569+K569+N569+P569</f>
        <v>13287.96</v>
      </c>
      <c r="S569" s="71">
        <f t="shared" ref="S569:S574" si="307">+L569+M569+O569</f>
        <v>12996.5</v>
      </c>
      <c r="T569" s="71">
        <f t="shared" ref="T569:T574" si="308">+H569-R569</f>
        <v>71712.040000000008</v>
      </c>
      <c r="U569" s="53" t="s">
        <v>50</v>
      </c>
    </row>
    <row r="570" spans="1:21" s="54" customFormat="1" x14ac:dyDescent="0.25">
      <c r="A570" s="46">
        <v>564</v>
      </c>
      <c r="B570" s="47"/>
      <c r="C570" s="47" t="s">
        <v>680</v>
      </c>
      <c r="D570" s="47" t="s">
        <v>1045</v>
      </c>
      <c r="E570" s="57" t="s">
        <v>678</v>
      </c>
      <c r="F570" s="47" t="s">
        <v>170</v>
      </c>
      <c r="G570" s="55" t="s">
        <v>1055</v>
      </c>
      <c r="H570" s="69">
        <v>50500</v>
      </c>
      <c r="I570" s="69">
        <v>1722.05</v>
      </c>
      <c r="J570" s="71">
        <v>25</v>
      </c>
      <c r="K570" s="72">
        <v>1449.35</v>
      </c>
      <c r="L570" s="73">
        <f t="shared" si="303"/>
        <v>3585.4999999999995</v>
      </c>
      <c r="M570" s="73">
        <f t="shared" si="304"/>
        <v>555.5</v>
      </c>
      <c r="N570" s="72">
        <v>1535.2</v>
      </c>
      <c r="O570" s="71">
        <f t="shared" si="305"/>
        <v>3580.4500000000003</v>
      </c>
      <c r="P570" s="71"/>
      <c r="Q570" s="71">
        <f t="shared" si="306"/>
        <v>2984.55</v>
      </c>
      <c r="R570" s="50">
        <f t="shared" ref="R570:R572" si="309">+I570+J570+K570+N570+P570</f>
        <v>4731.5999999999995</v>
      </c>
      <c r="S570" s="71">
        <f t="shared" si="307"/>
        <v>7721.4500000000007</v>
      </c>
      <c r="T570" s="71">
        <f t="shared" si="308"/>
        <v>45768.4</v>
      </c>
      <c r="U570" s="53" t="s">
        <v>50</v>
      </c>
    </row>
    <row r="571" spans="1:21" s="54" customFormat="1" x14ac:dyDescent="0.25">
      <c r="A571" s="46">
        <v>565</v>
      </c>
      <c r="B571" s="47"/>
      <c r="C571" s="47" t="s">
        <v>681</v>
      </c>
      <c r="D571" s="47" t="s">
        <v>1045</v>
      </c>
      <c r="E571" s="57" t="s">
        <v>678</v>
      </c>
      <c r="F571" s="47" t="s">
        <v>170</v>
      </c>
      <c r="G571" s="55" t="s">
        <v>1055</v>
      </c>
      <c r="H571" s="69">
        <v>50500</v>
      </c>
      <c r="I571" s="69">
        <v>1924.57</v>
      </c>
      <c r="J571" s="71">
        <v>25</v>
      </c>
      <c r="K571" s="72">
        <v>1449.35</v>
      </c>
      <c r="L571" s="73">
        <f t="shared" si="303"/>
        <v>3585.4999999999995</v>
      </c>
      <c r="M571" s="73">
        <f t="shared" si="304"/>
        <v>555.5</v>
      </c>
      <c r="N571" s="72">
        <v>1535.2</v>
      </c>
      <c r="O571" s="71">
        <f t="shared" si="305"/>
        <v>3580.4500000000003</v>
      </c>
      <c r="P571" s="71"/>
      <c r="Q571" s="71">
        <f t="shared" si="306"/>
        <v>2984.55</v>
      </c>
      <c r="R571" s="50">
        <f t="shared" si="309"/>
        <v>4934.12</v>
      </c>
      <c r="S571" s="71">
        <f t="shared" si="307"/>
        <v>7721.4500000000007</v>
      </c>
      <c r="T571" s="71">
        <f t="shared" si="308"/>
        <v>45565.88</v>
      </c>
      <c r="U571" s="53" t="s">
        <v>50</v>
      </c>
    </row>
    <row r="572" spans="1:21" s="54" customFormat="1" x14ac:dyDescent="0.25">
      <c r="A572" s="46">
        <v>566</v>
      </c>
      <c r="B572" s="47"/>
      <c r="C572" s="47" t="s">
        <v>1030</v>
      </c>
      <c r="D572" s="47" t="s">
        <v>1044</v>
      </c>
      <c r="E572" s="57" t="s">
        <v>678</v>
      </c>
      <c r="F572" s="47" t="s">
        <v>77</v>
      </c>
      <c r="G572" s="55" t="s">
        <v>1054</v>
      </c>
      <c r="H572" s="69">
        <v>25000</v>
      </c>
      <c r="I572" s="69">
        <v>0</v>
      </c>
      <c r="J572" s="71">
        <v>25</v>
      </c>
      <c r="K572" s="72">
        <v>717.5</v>
      </c>
      <c r="L572" s="73">
        <f t="shared" si="303"/>
        <v>1774.9999999999998</v>
      </c>
      <c r="M572" s="73">
        <f t="shared" si="304"/>
        <v>275</v>
      </c>
      <c r="N572" s="72">
        <v>760</v>
      </c>
      <c r="O572" s="71">
        <f t="shared" si="305"/>
        <v>1772.5000000000002</v>
      </c>
      <c r="P572" s="71"/>
      <c r="Q572" s="71">
        <f t="shared" si="306"/>
        <v>1477.5</v>
      </c>
      <c r="R572" s="50">
        <f t="shared" si="309"/>
        <v>1502.5</v>
      </c>
      <c r="S572" s="71">
        <f t="shared" si="307"/>
        <v>3822.5</v>
      </c>
      <c r="T572" s="71">
        <f t="shared" si="308"/>
        <v>23497.5</v>
      </c>
      <c r="U572" s="53" t="s">
        <v>50</v>
      </c>
    </row>
    <row r="573" spans="1:21" s="54" customFormat="1" x14ac:dyDescent="0.25">
      <c r="A573" s="46">
        <v>567</v>
      </c>
      <c r="B573" s="47"/>
      <c r="C573" s="47" t="s">
        <v>711</v>
      </c>
      <c r="D573" s="47" t="s">
        <v>1045</v>
      </c>
      <c r="E573" s="57" t="s">
        <v>741</v>
      </c>
      <c r="F573" s="47" t="s">
        <v>954</v>
      </c>
      <c r="G573" s="55" t="s">
        <v>1055</v>
      </c>
      <c r="H573" s="49">
        <v>85000</v>
      </c>
      <c r="I573" s="49">
        <v>8576.99</v>
      </c>
      <c r="J573" s="50">
        <v>25</v>
      </c>
      <c r="K573" s="51">
        <v>2439.5</v>
      </c>
      <c r="L573" s="52">
        <f t="shared" si="303"/>
        <v>6034.9999999999991</v>
      </c>
      <c r="M573" s="52">
        <f t="shared" si="304"/>
        <v>935.00000000000011</v>
      </c>
      <c r="N573" s="51">
        <v>2584</v>
      </c>
      <c r="O573" s="50">
        <f t="shared" si="305"/>
        <v>6026.5</v>
      </c>
      <c r="P573" s="50"/>
      <c r="Q573" s="50">
        <f t="shared" si="306"/>
        <v>5023.5</v>
      </c>
      <c r="R573" s="50">
        <f>+I573+J573+K573+N573+P573</f>
        <v>13625.49</v>
      </c>
      <c r="S573" s="50">
        <f t="shared" si="307"/>
        <v>12996.5</v>
      </c>
      <c r="T573" s="50">
        <f t="shared" si="308"/>
        <v>71374.509999999995</v>
      </c>
      <c r="U573" s="53" t="s">
        <v>50</v>
      </c>
    </row>
    <row r="574" spans="1:21" s="54" customFormat="1" x14ac:dyDescent="0.25">
      <c r="A574" s="46">
        <v>568</v>
      </c>
      <c r="B574" s="47"/>
      <c r="C574" s="47" t="s">
        <v>751</v>
      </c>
      <c r="D574" s="47" t="s">
        <v>1045</v>
      </c>
      <c r="E574" s="57" t="s">
        <v>741</v>
      </c>
      <c r="F574" s="47" t="s">
        <v>957</v>
      </c>
      <c r="G574" s="55" t="s">
        <v>1055</v>
      </c>
      <c r="H574" s="69">
        <v>52500</v>
      </c>
      <c r="I574" s="69">
        <v>2206.84</v>
      </c>
      <c r="J574" s="71">
        <v>25</v>
      </c>
      <c r="K574" s="72">
        <v>1506.75</v>
      </c>
      <c r="L574" s="73">
        <f t="shared" si="303"/>
        <v>3727.4999999999995</v>
      </c>
      <c r="M574" s="73">
        <f t="shared" si="304"/>
        <v>577.50000000000011</v>
      </c>
      <c r="N574" s="72">
        <v>1596</v>
      </c>
      <c r="O574" s="71">
        <f t="shared" si="305"/>
        <v>3722.2500000000005</v>
      </c>
      <c r="P574" s="71"/>
      <c r="Q574" s="71">
        <f t="shared" si="306"/>
        <v>3102.75</v>
      </c>
      <c r="R574" s="50">
        <f>+I574+J574+K574+N574+P574</f>
        <v>5334.59</v>
      </c>
      <c r="S574" s="71">
        <f t="shared" si="307"/>
        <v>8027.25</v>
      </c>
      <c r="T574" s="71">
        <f t="shared" si="308"/>
        <v>47165.41</v>
      </c>
      <c r="U574" s="53" t="s">
        <v>50</v>
      </c>
    </row>
    <row r="575" spans="1:21" s="54" customFormat="1" x14ac:dyDescent="0.25">
      <c r="A575" s="46">
        <v>569</v>
      </c>
      <c r="B575" s="47"/>
      <c r="C575" s="47" t="s">
        <v>743</v>
      </c>
      <c r="D575" s="47" t="s">
        <v>1044</v>
      </c>
      <c r="E575" s="57" t="s">
        <v>741</v>
      </c>
      <c r="F575" s="47" t="s">
        <v>170</v>
      </c>
      <c r="G575" s="55" t="s">
        <v>1055</v>
      </c>
      <c r="H575" s="69">
        <v>50500</v>
      </c>
      <c r="I575" s="69">
        <v>1924.57</v>
      </c>
      <c r="J575" s="71">
        <v>25</v>
      </c>
      <c r="K575" s="72">
        <v>1449.35</v>
      </c>
      <c r="L575" s="73">
        <f t="shared" ref="L575:L586" si="310">+H575*7.1%</f>
        <v>3585.4999999999995</v>
      </c>
      <c r="M575" s="73">
        <f t="shared" ref="M575:M586" si="311">+H575*1.1%</f>
        <v>555.5</v>
      </c>
      <c r="N575" s="72">
        <v>1535.2</v>
      </c>
      <c r="O575" s="71">
        <f t="shared" ref="O575:O586" si="312">+H575*7.09%</f>
        <v>3580.4500000000003</v>
      </c>
      <c r="P575" s="71"/>
      <c r="Q575" s="71">
        <f t="shared" ref="Q575:Q586" si="313">+K575+N575</f>
        <v>2984.55</v>
      </c>
      <c r="R575" s="50">
        <f t="shared" ref="R575:R586" si="314">+I575+J575+K575+N575+P575</f>
        <v>4934.12</v>
      </c>
      <c r="S575" s="71">
        <f t="shared" ref="S575:S586" si="315">+L575+M575+O575</f>
        <v>7721.4500000000007</v>
      </c>
      <c r="T575" s="71">
        <f t="shared" ref="T575:T586" si="316">+H575-R575</f>
        <v>45565.88</v>
      </c>
      <c r="U575" s="53" t="s">
        <v>50</v>
      </c>
    </row>
    <row r="576" spans="1:21" s="54" customFormat="1" x14ac:dyDescent="0.25">
      <c r="A576" s="46">
        <v>570</v>
      </c>
      <c r="B576" s="47"/>
      <c r="C576" s="47" t="s">
        <v>747</v>
      </c>
      <c r="D576" s="47" t="s">
        <v>1044</v>
      </c>
      <c r="E576" s="57" t="s">
        <v>741</v>
      </c>
      <c r="F576" s="47" t="s">
        <v>170</v>
      </c>
      <c r="G576" s="55" t="s">
        <v>1055</v>
      </c>
      <c r="H576" s="69">
        <v>50500</v>
      </c>
      <c r="I576" s="69">
        <v>1924.57</v>
      </c>
      <c r="J576" s="71">
        <v>25</v>
      </c>
      <c r="K576" s="72">
        <v>1449.35</v>
      </c>
      <c r="L576" s="73">
        <f t="shared" ref="L576:L581" si="317">+H576*7.1%</f>
        <v>3585.4999999999995</v>
      </c>
      <c r="M576" s="73">
        <f t="shared" ref="M576:M581" si="318">+H576*1.1%</f>
        <v>555.5</v>
      </c>
      <c r="N576" s="72">
        <v>1535.2</v>
      </c>
      <c r="O576" s="71">
        <f t="shared" ref="O576:O581" si="319">+H576*7.09%</f>
        <v>3580.4500000000003</v>
      </c>
      <c r="P576" s="71"/>
      <c r="Q576" s="71">
        <f t="shared" ref="Q576:Q581" si="320">+K576+N576</f>
        <v>2984.55</v>
      </c>
      <c r="R576" s="50">
        <f t="shared" ref="R576:R581" si="321">+I576+J576+K576+N576+P576</f>
        <v>4934.12</v>
      </c>
      <c r="S576" s="71">
        <f t="shared" ref="S576:S581" si="322">+L576+M576+O576</f>
        <v>7721.4500000000007</v>
      </c>
      <c r="T576" s="71">
        <f t="shared" ref="T576:T581" si="323">+H576-R576</f>
        <v>45565.88</v>
      </c>
      <c r="U576" s="53" t="s">
        <v>50</v>
      </c>
    </row>
    <row r="577" spans="1:21" s="54" customFormat="1" x14ac:dyDescent="0.25">
      <c r="A577" s="46">
        <v>571</v>
      </c>
      <c r="B577" s="47"/>
      <c r="C577" s="47" t="s">
        <v>748</v>
      </c>
      <c r="D577" s="47" t="s">
        <v>1045</v>
      </c>
      <c r="E577" s="57" t="s">
        <v>741</v>
      </c>
      <c r="F577" s="47" t="s">
        <v>170</v>
      </c>
      <c r="G577" s="55" t="s">
        <v>1055</v>
      </c>
      <c r="H577" s="69">
        <v>50500</v>
      </c>
      <c r="I577" s="69">
        <v>1924.57</v>
      </c>
      <c r="J577" s="71">
        <v>25</v>
      </c>
      <c r="K577" s="72">
        <v>1449.35</v>
      </c>
      <c r="L577" s="73">
        <f t="shared" si="317"/>
        <v>3585.4999999999995</v>
      </c>
      <c r="M577" s="73">
        <f t="shared" si="318"/>
        <v>555.5</v>
      </c>
      <c r="N577" s="72">
        <v>1535.2</v>
      </c>
      <c r="O577" s="71">
        <f t="shared" si="319"/>
        <v>3580.4500000000003</v>
      </c>
      <c r="P577" s="71"/>
      <c r="Q577" s="71">
        <f t="shared" si="320"/>
        <v>2984.55</v>
      </c>
      <c r="R577" s="50">
        <f t="shared" si="321"/>
        <v>4934.12</v>
      </c>
      <c r="S577" s="71">
        <f t="shared" si="322"/>
        <v>7721.4500000000007</v>
      </c>
      <c r="T577" s="71">
        <f t="shared" si="323"/>
        <v>45565.88</v>
      </c>
      <c r="U577" s="53" t="s">
        <v>50</v>
      </c>
    </row>
    <row r="578" spans="1:21" s="54" customFormat="1" x14ac:dyDescent="0.25">
      <c r="A578" s="46">
        <v>572</v>
      </c>
      <c r="B578" s="47"/>
      <c r="C578" s="47" t="s">
        <v>750</v>
      </c>
      <c r="D578" s="47" t="s">
        <v>1045</v>
      </c>
      <c r="E578" s="57" t="s">
        <v>741</v>
      </c>
      <c r="F578" s="47" t="s">
        <v>170</v>
      </c>
      <c r="G578" s="55" t="s">
        <v>1055</v>
      </c>
      <c r="H578" s="69">
        <v>50500</v>
      </c>
      <c r="I578" s="69">
        <v>1722.05</v>
      </c>
      <c r="J578" s="71">
        <v>25</v>
      </c>
      <c r="K578" s="72">
        <v>1449.35</v>
      </c>
      <c r="L578" s="73">
        <f t="shared" si="317"/>
        <v>3585.4999999999995</v>
      </c>
      <c r="M578" s="73">
        <f t="shared" si="318"/>
        <v>555.5</v>
      </c>
      <c r="N578" s="72">
        <v>1535.2</v>
      </c>
      <c r="O578" s="71">
        <f t="shared" si="319"/>
        <v>3580.4500000000003</v>
      </c>
      <c r="P578" s="71"/>
      <c r="Q578" s="71">
        <f t="shared" si="320"/>
        <v>2984.55</v>
      </c>
      <c r="R578" s="50">
        <f t="shared" si="321"/>
        <v>4731.5999999999995</v>
      </c>
      <c r="S578" s="71">
        <f t="shared" si="322"/>
        <v>7721.4500000000007</v>
      </c>
      <c r="T578" s="71">
        <f t="shared" si="323"/>
        <v>45768.4</v>
      </c>
      <c r="U578" s="53" t="s">
        <v>50</v>
      </c>
    </row>
    <row r="579" spans="1:21" s="54" customFormat="1" x14ac:dyDescent="0.25">
      <c r="A579" s="46">
        <v>573</v>
      </c>
      <c r="B579" s="47"/>
      <c r="C579" s="47" t="s">
        <v>752</v>
      </c>
      <c r="D579" s="47" t="s">
        <v>1044</v>
      </c>
      <c r="E579" s="57" t="s">
        <v>741</v>
      </c>
      <c r="F579" s="47" t="s">
        <v>170</v>
      </c>
      <c r="G579" s="55" t="s">
        <v>1055</v>
      </c>
      <c r="H579" s="69">
        <v>50500</v>
      </c>
      <c r="I579" s="69">
        <v>1924.57</v>
      </c>
      <c r="J579" s="71">
        <v>25</v>
      </c>
      <c r="K579" s="72">
        <v>1449.35</v>
      </c>
      <c r="L579" s="73">
        <f t="shared" si="317"/>
        <v>3585.4999999999995</v>
      </c>
      <c r="M579" s="73">
        <f t="shared" si="318"/>
        <v>555.5</v>
      </c>
      <c r="N579" s="72">
        <v>1535.2</v>
      </c>
      <c r="O579" s="71">
        <f t="shared" si="319"/>
        <v>3580.4500000000003</v>
      </c>
      <c r="P579" s="71"/>
      <c r="Q579" s="71">
        <f t="shared" si="320"/>
        <v>2984.55</v>
      </c>
      <c r="R579" s="50">
        <f t="shared" si="321"/>
        <v>4934.12</v>
      </c>
      <c r="S579" s="71">
        <f t="shared" si="322"/>
        <v>7721.4500000000007</v>
      </c>
      <c r="T579" s="71">
        <f t="shared" si="323"/>
        <v>45565.88</v>
      </c>
      <c r="U579" s="53" t="s">
        <v>50</v>
      </c>
    </row>
    <row r="580" spans="1:21" s="54" customFormat="1" x14ac:dyDescent="0.25">
      <c r="A580" s="46">
        <v>574</v>
      </c>
      <c r="B580" s="47"/>
      <c r="C580" s="47" t="s">
        <v>754</v>
      </c>
      <c r="D580" s="47" t="s">
        <v>1044</v>
      </c>
      <c r="E580" s="57" t="s">
        <v>741</v>
      </c>
      <c r="F580" s="47" t="s">
        <v>170</v>
      </c>
      <c r="G580" s="55" t="s">
        <v>1055</v>
      </c>
      <c r="H580" s="69">
        <v>50500</v>
      </c>
      <c r="I580" s="69">
        <v>1924.57</v>
      </c>
      <c r="J580" s="71">
        <v>25</v>
      </c>
      <c r="K580" s="72">
        <v>1449.35</v>
      </c>
      <c r="L580" s="73">
        <f t="shared" si="317"/>
        <v>3585.4999999999995</v>
      </c>
      <c r="M580" s="73">
        <f t="shared" si="318"/>
        <v>555.5</v>
      </c>
      <c r="N580" s="72">
        <v>1535.2</v>
      </c>
      <c r="O580" s="71">
        <f t="shared" si="319"/>
        <v>3580.4500000000003</v>
      </c>
      <c r="P580" s="71"/>
      <c r="Q580" s="71">
        <f t="shared" si="320"/>
        <v>2984.55</v>
      </c>
      <c r="R580" s="50">
        <f t="shared" si="321"/>
        <v>4934.12</v>
      </c>
      <c r="S580" s="71">
        <f t="shared" si="322"/>
        <v>7721.4500000000007</v>
      </c>
      <c r="T580" s="71">
        <f t="shared" si="323"/>
        <v>45565.88</v>
      </c>
      <c r="U580" s="53" t="s">
        <v>50</v>
      </c>
    </row>
    <row r="581" spans="1:21" s="54" customFormat="1" x14ac:dyDescent="0.25">
      <c r="A581" s="46">
        <v>575</v>
      </c>
      <c r="B581" s="47"/>
      <c r="C581" s="47" t="s">
        <v>753</v>
      </c>
      <c r="D581" s="47" t="s">
        <v>1045</v>
      </c>
      <c r="E581" s="57" t="s">
        <v>741</v>
      </c>
      <c r="F581" s="47" t="s">
        <v>201</v>
      </c>
      <c r="G581" s="55" t="s">
        <v>1055</v>
      </c>
      <c r="H581" s="69">
        <v>30975</v>
      </c>
      <c r="I581" s="70">
        <v>0</v>
      </c>
      <c r="J581" s="71">
        <v>25</v>
      </c>
      <c r="K581" s="72">
        <v>888.98</v>
      </c>
      <c r="L581" s="73">
        <f t="shared" si="317"/>
        <v>2199.2249999999999</v>
      </c>
      <c r="M581" s="73">
        <f t="shared" si="318"/>
        <v>340.72500000000002</v>
      </c>
      <c r="N581" s="72">
        <v>941.64</v>
      </c>
      <c r="O581" s="71">
        <f t="shared" si="319"/>
        <v>2196.1275000000001</v>
      </c>
      <c r="P581" s="71"/>
      <c r="Q581" s="71">
        <f t="shared" si="320"/>
        <v>1830.62</v>
      </c>
      <c r="R581" s="50">
        <f t="shared" si="321"/>
        <v>1855.62</v>
      </c>
      <c r="S581" s="71">
        <f t="shared" si="322"/>
        <v>4736.0774999999994</v>
      </c>
      <c r="T581" s="71">
        <f t="shared" si="323"/>
        <v>29119.38</v>
      </c>
      <c r="U581" s="53" t="s">
        <v>50</v>
      </c>
    </row>
    <row r="582" spans="1:21" s="54" customFormat="1" x14ac:dyDescent="0.25">
      <c r="A582" s="46">
        <v>576</v>
      </c>
      <c r="B582" s="47"/>
      <c r="C582" s="47" t="s">
        <v>744</v>
      </c>
      <c r="D582" s="47" t="s">
        <v>1044</v>
      </c>
      <c r="E582" s="57" t="s">
        <v>741</v>
      </c>
      <c r="F582" s="47" t="s">
        <v>122</v>
      </c>
      <c r="G582" s="55" t="s">
        <v>1055</v>
      </c>
      <c r="H582" s="69">
        <v>25000</v>
      </c>
      <c r="I582" s="70">
        <v>0</v>
      </c>
      <c r="J582" s="71">
        <v>25</v>
      </c>
      <c r="K582" s="72">
        <v>717.5</v>
      </c>
      <c r="L582" s="73">
        <f t="shared" si="310"/>
        <v>1774.9999999999998</v>
      </c>
      <c r="M582" s="73">
        <f t="shared" si="311"/>
        <v>275</v>
      </c>
      <c r="N582" s="72">
        <v>760</v>
      </c>
      <c r="O582" s="71">
        <f t="shared" si="312"/>
        <v>1772.5000000000002</v>
      </c>
      <c r="P582" s="71"/>
      <c r="Q582" s="71">
        <f t="shared" si="313"/>
        <v>1477.5</v>
      </c>
      <c r="R582" s="50">
        <f t="shared" si="314"/>
        <v>1502.5</v>
      </c>
      <c r="S582" s="71">
        <f t="shared" si="315"/>
        <v>3822.5</v>
      </c>
      <c r="T582" s="71">
        <f t="shared" si="316"/>
        <v>23497.5</v>
      </c>
      <c r="U582" s="53" t="s">
        <v>50</v>
      </c>
    </row>
    <row r="583" spans="1:21" s="54" customFormat="1" x14ac:dyDescent="0.25">
      <c r="A583" s="46">
        <v>577</v>
      </c>
      <c r="B583" s="47"/>
      <c r="C583" s="47" t="s">
        <v>745</v>
      </c>
      <c r="D583" s="47" t="s">
        <v>1044</v>
      </c>
      <c r="E583" s="57" t="s">
        <v>741</v>
      </c>
      <c r="F583" s="47" t="s">
        <v>122</v>
      </c>
      <c r="G583" s="55" t="s">
        <v>1055</v>
      </c>
      <c r="H583" s="69">
        <v>25000</v>
      </c>
      <c r="I583" s="70">
        <v>0</v>
      </c>
      <c r="J583" s="71">
        <v>25</v>
      </c>
      <c r="K583" s="72">
        <v>717.5</v>
      </c>
      <c r="L583" s="73">
        <f t="shared" si="310"/>
        <v>1774.9999999999998</v>
      </c>
      <c r="M583" s="73">
        <f t="shared" si="311"/>
        <v>275</v>
      </c>
      <c r="N583" s="72">
        <v>760</v>
      </c>
      <c r="O583" s="71">
        <f t="shared" si="312"/>
        <v>1772.5000000000002</v>
      </c>
      <c r="P583" s="71"/>
      <c r="Q583" s="71">
        <f t="shared" si="313"/>
        <v>1477.5</v>
      </c>
      <c r="R583" s="50">
        <f t="shared" si="314"/>
        <v>1502.5</v>
      </c>
      <c r="S583" s="71">
        <f t="shared" si="315"/>
        <v>3822.5</v>
      </c>
      <c r="T583" s="71">
        <f t="shared" si="316"/>
        <v>23497.5</v>
      </c>
      <c r="U583" s="53" t="s">
        <v>50</v>
      </c>
    </row>
    <row r="584" spans="1:21" s="54" customFormat="1" x14ac:dyDescent="0.25">
      <c r="A584" s="46">
        <v>578</v>
      </c>
      <c r="B584" s="47"/>
      <c r="C584" s="47" t="s">
        <v>749</v>
      </c>
      <c r="D584" s="47" t="s">
        <v>1045</v>
      </c>
      <c r="E584" s="57" t="s">
        <v>741</v>
      </c>
      <c r="F584" s="47" t="s">
        <v>78</v>
      </c>
      <c r="G584" s="55" t="s">
        <v>1048</v>
      </c>
      <c r="H584" s="69">
        <v>15000</v>
      </c>
      <c r="I584" s="70">
        <v>0</v>
      </c>
      <c r="J584" s="71">
        <v>25</v>
      </c>
      <c r="K584" s="72">
        <v>430.5</v>
      </c>
      <c r="L584" s="73">
        <f>+H584*7.1%</f>
        <v>1065</v>
      </c>
      <c r="M584" s="73">
        <f>+H584*1.1%</f>
        <v>165.00000000000003</v>
      </c>
      <c r="N584" s="72">
        <v>456</v>
      </c>
      <c r="O584" s="71">
        <f>+H584*7.09%</f>
        <v>1063.5</v>
      </c>
      <c r="P584" s="71"/>
      <c r="Q584" s="71">
        <f>+K584+N584</f>
        <v>886.5</v>
      </c>
      <c r="R584" s="50">
        <f>+I584+J584+K584+N584+P584</f>
        <v>911.5</v>
      </c>
      <c r="S584" s="71">
        <f>+L584+M584+O584</f>
        <v>2293.5</v>
      </c>
      <c r="T584" s="71">
        <f>+H584-R584</f>
        <v>14088.5</v>
      </c>
      <c r="U584" s="53" t="s">
        <v>50</v>
      </c>
    </row>
    <row r="585" spans="1:21" s="54" customFormat="1" x14ac:dyDescent="0.25">
      <c r="A585" s="46">
        <v>579</v>
      </c>
      <c r="B585" s="47"/>
      <c r="C585" s="47" t="s">
        <v>1081</v>
      </c>
      <c r="D585" s="47" t="s">
        <v>1044</v>
      </c>
      <c r="E585" s="57" t="s">
        <v>741</v>
      </c>
      <c r="F585" s="47" t="s">
        <v>224</v>
      </c>
      <c r="G585" s="55" t="s">
        <v>1048</v>
      </c>
      <c r="H585" s="69">
        <v>12650</v>
      </c>
      <c r="I585" s="70"/>
      <c r="J585" s="71">
        <v>25</v>
      </c>
      <c r="K585" s="72">
        <v>363.06</v>
      </c>
      <c r="L585" s="73">
        <f>+H585*7.1%</f>
        <v>898.14999999999986</v>
      </c>
      <c r="M585" s="73">
        <f>+H585*1.1%</f>
        <v>139.15</v>
      </c>
      <c r="N585" s="72">
        <v>384.56</v>
      </c>
      <c r="O585" s="71">
        <f>+H585*7.09%</f>
        <v>896.8850000000001</v>
      </c>
      <c r="P585" s="71"/>
      <c r="Q585" s="71">
        <f>+K585+N585</f>
        <v>747.62</v>
      </c>
      <c r="R585" s="50">
        <f t="shared" ref="R585" si="324">+I585+J585+K585+N585+P585</f>
        <v>772.62</v>
      </c>
      <c r="S585" s="71">
        <f>+L585+M585+O585</f>
        <v>1934.1849999999999</v>
      </c>
      <c r="T585" s="71">
        <f>+H585-R585</f>
        <v>11877.38</v>
      </c>
      <c r="U585" s="53" t="s">
        <v>50</v>
      </c>
    </row>
    <row r="586" spans="1:21" s="54" customFormat="1" x14ac:dyDescent="0.25">
      <c r="A586" s="46">
        <v>580</v>
      </c>
      <c r="B586" s="47"/>
      <c r="C586" s="47" t="s">
        <v>746</v>
      </c>
      <c r="D586" s="47" t="s">
        <v>1044</v>
      </c>
      <c r="E586" s="57" t="s">
        <v>741</v>
      </c>
      <c r="F586" s="47" t="s">
        <v>224</v>
      </c>
      <c r="G586" s="55" t="s">
        <v>1048</v>
      </c>
      <c r="H586" s="69">
        <v>12650</v>
      </c>
      <c r="I586" s="70">
        <v>0</v>
      </c>
      <c r="J586" s="71">
        <v>25</v>
      </c>
      <c r="K586" s="72">
        <v>363.06</v>
      </c>
      <c r="L586" s="73">
        <f t="shared" si="310"/>
        <v>898.14999999999986</v>
      </c>
      <c r="M586" s="73">
        <f t="shared" si="311"/>
        <v>139.15</v>
      </c>
      <c r="N586" s="72">
        <v>384.56</v>
      </c>
      <c r="O586" s="71">
        <f t="shared" si="312"/>
        <v>896.8850000000001</v>
      </c>
      <c r="P586" s="71"/>
      <c r="Q586" s="71">
        <f t="shared" si="313"/>
        <v>747.62</v>
      </c>
      <c r="R586" s="50">
        <f t="shared" si="314"/>
        <v>772.62</v>
      </c>
      <c r="S586" s="71">
        <f t="shared" si="315"/>
        <v>1934.1849999999999</v>
      </c>
      <c r="T586" s="71">
        <f t="shared" si="316"/>
        <v>11877.38</v>
      </c>
      <c r="U586" s="53" t="s">
        <v>50</v>
      </c>
    </row>
    <row r="587" spans="1:21" s="54" customFormat="1" x14ac:dyDescent="0.25">
      <c r="A587" s="46">
        <v>581</v>
      </c>
      <c r="B587" s="47"/>
      <c r="C587" s="47" t="s">
        <v>684</v>
      </c>
      <c r="D587" s="47" t="s">
        <v>1044</v>
      </c>
      <c r="E587" s="57" t="s">
        <v>416</v>
      </c>
      <c r="F587" s="47" t="s">
        <v>954</v>
      </c>
      <c r="G587" s="55" t="s">
        <v>1055</v>
      </c>
      <c r="H587" s="49">
        <v>85000</v>
      </c>
      <c r="I587" s="49">
        <v>8239.4599999999991</v>
      </c>
      <c r="J587" s="50">
        <v>25</v>
      </c>
      <c r="K587" s="51">
        <v>2439.5</v>
      </c>
      <c r="L587" s="52">
        <f>+H587*7.1%</f>
        <v>6034.9999999999991</v>
      </c>
      <c r="M587" s="52">
        <f>+H587*1.1%</f>
        <v>935.00000000000011</v>
      </c>
      <c r="N587" s="51">
        <v>2584</v>
      </c>
      <c r="O587" s="50">
        <f>+H587*7.09%</f>
        <v>6026.5</v>
      </c>
      <c r="P587" s="50"/>
      <c r="Q587" s="50">
        <f>+K587+N587</f>
        <v>5023.5</v>
      </c>
      <c r="R587" s="50">
        <f>+I587+J587+K587+N587+P587</f>
        <v>13287.96</v>
      </c>
      <c r="S587" s="50">
        <f>+L587+M587+O587</f>
        <v>12996.5</v>
      </c>
      <c r="T587" s="50">
        <f>+H587-R587</f>
        <v>71712.040000000008</v>
      </c>
      <c r="U587" s="53" t="s">
        <v>50</v>
      </c>
    </row>
    <row r="588" spans="1:21" s="54" customFormat="1" x14ac:dyDescent="0.25">
      <c r="A588" s="46">
        <v>582</v>
      </c>
      <c r="B588" s="47"/>
      <c r="C588" s="47" t="s">
        <v>722</v>
      </c>
      <c r="D588" s="47" t="s">
        <v>1045</v>
      </c>
      <c r="E588" s="57" t="s">
        <v>416</v>
      </c>
      <c r="F588" s="47" t="s">
        <v>170</v>
      </c>
      <c r="G588" s="55" t="s">
        <v>1055</v>
      </c>
      <c r="H588" s="69">
        <v>50500</v>
      </c>
      <c r="I588" s="69">
        <v>1924.57</v>
      </c>
      <c r="J588" s="71">
        <v>25</v>
      </c>
      <c r="K588" s="72">
        <v>1449.35</v>
      </c>
      <c r="L588" s="73">
        <f t="shared" ref="L588:L593" si="325">+H588*7.1%</f>
        <v>3585.4999999999995</v>
      </c>
      <c r="M588" s="73">
        <f t="shared" ref="M588:M593" si="326">+H588*1.1%</f>
        <v>555.5</v>
      </c>
      <c r="N588" s="72">
        <v>1535.2</v>
      </c>
      <c r="O588" s="71">
        <f t="shared" ref="O588:O593" si="327">+H588*7.09%</f>
        <v>3580.4500000000003</v>
      </c>
      <c r="P588" s="71"/>
      <c r="Q588" s="71">
        <f t="shared" ref="Q588:Q593" si="328">+K588+N588</f>
        <v>2984.55</v>
      </c>
      <c r="R588" s="50">
        <f t="shared" ref="R588:R592" si="329">+I588+J588+K588+N588+P588</f>
        <v>4934.12</v>
      </c>
      <c r="S588" s="71">
        <f t="shared" ref="S588:S593" si="330">+L588+M588+O588</f>
        <v>7721.4500000000007</v>
      </c>
      <c r="T588" s="71">
        <f t="shared" ref="T588:T592" si="331">+H588-R588</f>
        <v>45565.88</v>
      </c>
      <c r="U588" s="53" t="s">
        <v>50</v>
      </c>
    </row>
    <row r="589" spans="1:21" s="54" customFormat="1" x14ac:dyDescent="0.25">
      <c r="A589" s="46">
        <v>583</v>
      </c>
      <c r="B589" s="47"/>
      <c r="C589" s="47" t="s">
        <v>723</v>
      </c>
      <c r="D589" s="47" t="s">
        <v>1045</v>
      </c>
      <c r="E589" s="57" t="s">
        <v>416</v>
      </c>
      <c r="F589" s="47" t="s">
        <v>170</v>
      </c>
      <c r="G589" s="55" t="s">
        <v>1055</v>
      </c>
      <c r="H589" s="69">
        <v>50500</v>
      </c>
      <c r="I589" s="69">
        <v>1924.57</v>
      </c>
      <c r="J589" s="71">
        <v>25</v>
      </c>
      <c r="K589" s="72">
        <v>1449.35</v>
      </c>
      <c r="L589" s="73">
        <f t="shared" si="325"/>
        <v>3585.4999999999995</v>
      </c>
      <c r="M589" s="73">
        <f t="shared" si="326"/>
        <v>555.5</v>
      </c>
      <c r="N589" s="72">
        <v>1535.2</v>
      </c>
      <c r="O589" s="71">
        <f t="shared" si="327"/>
        <v>3580.4500000000003</v>
      </c>
      <c r="P589" s="71"/>
      <c r="Q589" s="71">
        <f t="shared" si="328"/>
        <v>2984.55</v>
      </c>
      <c r="R589" s="50">
        <f t="shared" si="329"/>
        <v>4934.12</v>
      </c>
      <c r="S589" s="71">
        <f t="shared" si="330"/>
        <v>7721.4500000000007</v>
      </c>
      <c r="T589" s="71">
        <f t="shared" si="331"/>
        <v>45565.88</v>
      </c>
      <c r="U589" s="53" t="s">
        <v>50</v>
      </c>
    </row>
    <row r="590" spans="1:21" s="54" customFormat="1" x14ac:dyDescent="0.25">
      <c r="A590" s="46">
        <v>584</v>
      </c>
      <c r="B590" s="47"/>
      <c r="C590" s="47" t="s">
        <v>724</v>
      </c>
      <c r="D590" s="47" t="s">
        <v>1044</v>
      </c>
      <c r="E590" s="57" t="s">
        <v>416</v>
      </c>
      <c r="F590" s="47" t="s">
        <v>170</v>
      </c>
      <c r="G590" s="55" t="s">
        <v>1055</v>
      </c>
      <c r="H590" s="69">
        <v>50500</v>
      </c>
      <c r="I590" s="69">
        <v>1924.57</v>
      </c>
      <c r="J590" s="71">
        <v>25</v>
      </c>
      <c r="K590" s="72">
        <v>1449.35</v>
      </c>
      <c r="L590" s="73">
        <f t="shared" si="325"/>
        <v>3585.4999999999995</v>
      </c>
      <c r="M590" s="73">
        <f t="shared" si="326"/>
        <v>555.5</v>
      </c>
      <c r="N590" s="72">
        <v>1535.2</v>
      </c>
      <c r="O590" s="71">
        <f t="shared" si="327"/>
        <v>3580.4500000000003</v>
      </c>
      <c r="P590" s="71"/>
      <c r="Q590" s="71">
        <f t="shared" si="328"/>
        <v>2984.55</v>
      </c>
      <c r="R590" s="50">
        <f t="shared" si="329"/>
        <v>4934.12</v>
      </c>
      <c r="S590" s="71">
        <f t="shared" si="330"/>
        <v>7721.4500000000007</v>
      </c>
      <c r="T590" s="71">
        <f t="shared" si="331"/>
        <v>45565.88</v>
      </c>
      <c r="U590" s="53" t="s">
        <v>50</v>
      </c>
    </row>
    <row r="591" spans="1:21" s="54" customFormat="1" x14ac:dyDescent="0.25">
      <c r="A591" s="46">
        <v>585</v>
      </c>
      <c r="B591" s="47"/>
      <c r="C591" s="47" t="s">
        <v>728</v>
      </c>
      <c r="D591" s="47" t="s">
        <v>1045</v>
      </c>
      <c r="E591" s="57" t="s">
        <v>416</v>
      </c>
      <c r="F591" s="47" t="s">
        <v>170</v>
      </c>
      <c r="G591" s="55" t="s">
        <v>1055</v>
      </c>
      <c r="H591" s="69">
        <v>50500</v>
      </c>
      <c r="I591" s="69">
        <v>1924.57</v>
      </c>
      <c r="J591" s="71">
        <v>25</v>
      </c>
      <c r="K591" s="72">
        <v>1449.35</v>
      </c>
      <c r="L591" s="73">
        <f t="shared" si="325"/>
        <v>3585.4999999999995</v>
      </c>
      <c r="M591" s="73">
        <f t="shared" si="326"/>
        <v>555.5</v>
      </c>
      <c r="N591" s="72">
        <v>1535.2</v>
      </c>
      <c r="O591" s="71">
        <f t="shared" si="327"/>
        <v>3580.4500000000003</v>
      </c>
      <c r="P591" s="71"/>
      <c r="Q591" s="71">
        <f t="shared" si="328"/>
        <v>2984.55</v>
      </c>
      <c r="R591" s="50">
        <f t="shared" si="329"/>
        <v>4934.12</v>
      </c>
      <c r="S591" s="71">
        <f t="shared" si="330"/>
        <v>7721.4500000000007</v>
      </c>
      <c r="T591" s="71">
        <f t="shared" si="331"/>
        <v>45565.88</v>
      </c>
      <c r="U591" s="53" t="s">
        <v>50</v>
      </c>
    </row>
    <row r="592" spans="1:21" s="54" customFormat="1" x14ac:dyDescent="0.25">
      <c r="A592" s="46">
        <v>586</v>
      </c>
      <c r="B592" s="47"/>
      <c r="C592" s="47" t="s">
        <v>729</v>
      </c>
      <c r="D592" s="47" t="s">
        <v>1045</v>
      </c>
      <c r="E592" s="57" t="s">
        <v>416</v>
      </c>
      <c r="F592" s="47" t="s">
        <v>170</v>
      </c>
      <c r="G592" s="55" t="s">
        <v>1055</v>
      </c>
      <c r="H592" s="69">
        <v>50500</v>
      </c>
      <c r="I592" s="69">
        <v>1722.05</v>
      </c>
      <c r="J592" s="71">
        <v>25</v>
      </c>
      <c r="K592" s="72">
        <v>1449.35</v>
      </c>
      <c r="L592" s="73">
        <f t="shared" si="325"/>
        <v>3585.4999999999995</v>
      </c>
      <c r="M592" s="73">
        <f t="shared" si="326"/>
        <v>555.5</v>
      </c>
      <c r="N592" s="72">
        <v>1535.2</v>
      </c>
      <c r="O592" s="71">
        <f t="shared" si="327"/>
        <v>3580.4500000000003</v>
      </c>
      <c r="P592" s="71"/>
      <c r="Q592" s="71">
        <f t="shared" si="328"/>
        <v>2984.55</v>
      </c>
      <c r="R592" s="50">
        <f t="shared" si="329"/>
        <v>4731.5999999999995</v>
      </c>
      <c r="S592" s="71">
        <f t="shared" si="330"/>
        <v>7721.4500000000007</v>
      </c>
      <c r="T592" s="71">
        <f t="shared" si="331"/>
        <v>45768.4</v>
      </c>
      <c r="U592" s="53" t="s">
        <v>50</v>
      </c>
    </row>
    <row r="593" spans="1:21" s="54" customFormat="1" x14ac:dyDescent="0.25">
      <c r="A593" s="46">
        <v>587</v>
      </c>
      <c r="B593" s="47"/>
      <c r="C593" s="47" t="s">
        <v>1096</v>
      </c>
      <c r="D593" s="47" t="s">
        <v>1045</v>
      </c>
      <c r="E593" s="57" t="s">
        <v>416</v>
      </c>
      <c r="F593" s="47" t="s">
        <v>1097</v>
      </c>
      <c r="G593" s="55" t="s">
        <v>1048</v>
      </c>
      <c r="H593" s="69">
        <v>26250</v>
      </c>
      <c r="I593" s="69"/>
      <c r="J593" s="71">
        <v>25</v>
      </c>
      <c r="K593" s="72">
        <v>753.38</v>
      </c>
      <c r="L593" s="73">
        <f t="shared" si="325"/>
        <v>1863.7499999999998</v>
      </c>
      <c r="M593" s="73">
        <f t="shared" si="326"/>
        <v>288.75000000000006</v>
      </c>
      <c r="N593" s="72">
        <v>798</v>
      </c>
      <c r="O593" s="71">
        <f t="shared" si="327"/>
        <v>1861.1250000000002</v>
      </c>
      <c r="P593" s="71"/>
      <c r="Q593" s="71">
        <f t="shared" si="328"/>
        <v>1551.38</v>
      </c>
      <c r="R593" s="50"/>
      <c r="S593" s="71">
        <f t="shared" si="330"/>
        <v>4013.625</v>
      </c>
      <c r="T593" s="71"/>
      <c r="U593" s="53"/>
    </row>
    <row r="594" spans="1:21" s="54" customFormat="1" x14ac:dyDescent="0.25">
      <c r="A594" s="46">
        <v>588</v>
      </c>
      <c r="B594" s="47"/>
      <c r="C594" s="47" t="s">
        <v>718</v>
      </c>
      <c r="D594" s="47" t="s">
        <v>1045</v>
      </c>
      <c r="E594" s="57" t="s">
        <v>416</v>
      </c>
      <c r="F594" s="47" t="s">
        <v>201</v>
      </c>
      <c r="G594" s="55" t="s">
        <v>1055</v>
      </c>
      <c r="H594" s="69">
        <v>30975</v>
      </c>
      <c r="I594" s="70">
        <v>0</v>
      </c>
      <c r="J594" s="71">
        <v>25</v>
      </c>
      <c r="K594" s="72">
        <v>888.98</v>
      </c>
      <c r="L594" s="73">
        <f t="shared" ref="L594:L599" si="332">+H594*7.1%</f>
        <v>2199.2249999999999</v>
      </c>
      <c r="M594" s="73">
        <f t="shared" ref="M594:M599" si="333">+H594*1.1%</f>
        <v>340.72500000000002</v>
      </c>
      <c r="N594" s="72">
        <v>941.64</v>
      </c>
      <c r="O594" s="71">
        <f t="shared" ref="O594:O599" si="334">+H594*7.09%</f>
        <v>2196.1275000000001</v>
      </c>
      <c r="P594" s="71"/>
      <c r="Q594" s="71">
        <f t="shared" ref="Q594:Q599" si="335">+K594+N594</f>
        <v>1830.62</v>
      </c>
      <c r="R594" s="50">
        <f t="shared" ref="R594:R599" si="336">+I594+J594+K594+N594+P594</f>
        <v>1855.62</v>
      </c>
      <c r="S594" s="71">
        <f t="shared" ref="S594:S599" si="337">+L594+M594+O594</f>
        <v>4736.0774999999994</v>
      </c>
      <c r="T594" s="71">
        <f t="shared" ref="T594:T599" si="338">+H594-R594</f>
        <v>29119.38</v>
      </c>
      <c r="U594" s="53" t="s">
        <v>50</v>
      </c>
    </row>
    <row r="595" spans="1:21" s="54" customFormat="1" x14ac:dyDescent="0.25">
      <c r="A595" s="46">
        <v>589</v>
      </c>
      <c r="B595" s="47"/>
      <c r="C595" s="47" t="s">
        <v>719</v>
      </c>
      <c r="D595" s="47" t="s">
        <v>1044</v>
      </c>
      <c r="E595" s="57" t="s">
        <v>416</v>
      </c>
      <c r="F595" s="47" t="s">
        <v>122</v>
      </c>
      <c r="G595" s="55" t="s">
        <v>1055</v>
      </c>
      <c r="H595" s="69">
        <v>25000</v>
      </c>
      <c r="I595" s="70">
        <v>0</v>
      </c>
      <c r="J595" s="71">
        <v>25</v>
      </c>
      <c r="K595" s="72">
        <v>717.5</v>
      </c>
      <c r="L595" s="73">
        <f t="shared" si="332"/>
        <v>1774.9999999999998</v>
      </c>
      <c r="M595" s="73">
        <f t="shared" si="333"/>
        <v>275</v>
      </c>
      <c r="N595" s="72">
        <v>760</v>
      </c>
      <c r="O595" s="71">
        <f t="shared" si="334"/>
        <v>1772.5000000000002</v>
      </c>
      <c r="P595" s="71"/>
      <c r="Q595" s="71">
        <f t="shared" si="335"/>
        <v>1477.5</v>
      </c>
      <c r="R595" s="50">
        <f t="shared" si="336"/>
        <v>1502.5</v>
      </c>
      <c r="S595" s="71">
        <f t="shared" si="337"/>
        <v>3822.5</v>
      </c>
      <c r="T595" s="71">
        <f t="shared" si="338"/>
        <v>23497.5</v>
      </c>
      <c r="U595" s="53" t="s">
        <v>50</v>
      </c>
    </row>
    <row r="596" spans="1:21" s="54" customFormat="1" x14ac:dyDescent="0.25">
      <c r="A596" s="46">
        <v>590</v>
      </c>
      <c r="B596" s="47"/>
      <c r="C596" s="47" t="s">
        <v>720</v>
      </c>
      <c r="D596" s="47" t="s">
        <v>1044</v>
      </c>
      <c r="E596" s="57" t="s">
        <v>416</v>
      </c>
      <c r="F596" s="47" t="s">
        <v>122</v>
      </c>
      <c r="G596" s="55" t="s">
        <v>1055</v>
      </c>
      <c r="H596" s="69">
        <v>25000</v>
      </c>
      <c r="I596" s="70">
        <v>0</v>
      </c>
      <c r="J596" s="71">
        <v>25</v>
      </c>
      <c r="K596" s="72">
        <v>717.5</v>
      </c>
      <c r="L596" s="73">
        <f t="shared" si="332"/>
        <v>1774.9999999999998</v>
      </c>
      <c r="M596" s="73">
        <f t="shared" si="333"/>
        <v>275</v>
      </c>
      <c r="N596" s="72">
        <v>760</v>
      </c>
      <c r="O596" s="71">
        <f t="shared" si="334"/>
        <v>1772.5000000000002</v>
      </c>
      <c r="P596" s="71"/>
      <c r="Q596" s="71">
        <f t="shared" si="335"/>
        <v>1477.5</v>
      </c>
      <c r="R596" s="50">
        <f t="shared" si="336"/>
        <v>1502.5</v>
      </c>
      <c r="S596" s="71">
        <f t="shared" si="337"/>
        <v>3822.5</v>
      </c>
      <c r="T596" s="71">
        <f t="shared" si="338"/>
        <v>23497.5</v>
      </c>
      <c r="U596" s="53" t="s">
        <v>50</v>
      </c>
    </row>
    <row r="597" spans="1:21" s="54" customFormat="1" x14ac:dyDescent="0.25">
      <c r="A597" s="46">
        <v>591</v>
      </c>
      <c r="B597" s="47"/>
      <c r="C597" s="47" t="s">
        <v>721</v>
      </c>
      <c r="D597" s="47" t="s">
        <v>1045</v>
      </c>
      <c r="E597" s="57" t="s">
        <v>416</v>
      </c>
      <c r="F597" s="47" t="s">
        <v>42</v>
      </c>
      <c r="G597" s="55" t="s">
        <v>1055</v>
      </c>
      <c r="H597" s="69">
        <v>25000</v>
      </c>
      <c r="I597" s="70">
        <v>0</v>
      </c>
      <c r="J597" s="71">
        <v>25</v>
      </c>
      <c r="K597" s="72">
        <v>717.5</v>
      </c>
      <c r="L597" s="73">
        <f t="shared" si="332"/>
        <v>1774.9999999999998</v>
      </c>
      <c r="M597" s="73">
        <f t="shared" si="333"/>
        <v>275</v>
      </c>
      <c r="N597" s="72">
        <v>760</v>
      </c>
      <c r="O597" s="71">
        <f t="shared" si="334"/>
        <v>1772.5000000000002</v>
      </c>
      <c r="P597" s="71"/>
      <c r="Q597" s="71">
        <f t="shared" si="335"/>
        <v>1477.5</v>
      </c>
      <c r="R597" s="50">
        <f t="shared" si="336"/>
        <v>1502.5</v>
      </c>
      <c r="S597" s="71">
        <f t="shared" si="337"/>
        <v>3822.5</v>
      </c>
      <c r="T597" s="71">
        <f t="shared" si="338"/>
        <v>23497.5</v>
      </c>
      <c r="U597" s="53" t="s">
        <v>50</v>
      </c>
    </row>
    <row r="598" spans="1:21" s="54" customFormat="1" x14ac:dyDescent="0.25">
      <c r="A598" s="46">
        <v>592</v>
      </c>
      <c r="B598" s="47"/>
      <c r="C598" s="47" t="s">
        <v>725</v>
      </c>
      <c r="D598" s="47" t="s">
        <v>1045</v>
      </c>
      <c r="E598" s="57" t="s">
        <v>416</v>
      </c>
      <c r="F598" s="47" t="s">
        <v>78</v>
      </c>
      <c r="G598" s="55" t="s">
        <v>1048</v>
      </c>
      <c r="H598" s="69">
        <v>15000</v>
      </c>
      <c r="I598" s="70">
        <v>0</v>
      </c>
      <c r="J598" s="71">
        <v>25</v>
      </c>
      <c r="K598" s="72">
        <v>430.5</v>
      </c>
      <c r="L598" s="73">
        <f t="shared" si="332"/>
        <v>1065</v>
      </c>
      <c r="M598" s="73">
        <f t="shared" si="333"/>
        <v>165.00000000000003</v>
      </c>
      <c r="N598" s="72">
        <v>456</v>
      </c>
      <c r="O598" s="71">
        <f t="shared" si="334"/>
        <v>1063.5</v>
      </c>
      <c r="P598" s="71"/>
      <c r="Q598" s="71">
        <f t="shared" si="335"/>
        <v>886.5</v>
      </c>
      <c r="R598" s="50">
        <f t="shared" si="336"/>
        <v>911.5</v>
      </c>
      <c r="S598" s="71">
        <f t="shared" si="337"/>
        <v>2293.5</v>
      </c>
      <c r="T598" s="71">
        <f t="shared" si="338"/>
        <v>14088.5</v>
      </c>
      <c r="U598" s="53" t="s">
        <v>50</v>
      </c>
    </row>
    <row r="599" spans="1:21" s="54" customFormat="1" x14ac:dyDescent="0.25">
      <c r="A599" s="46">
        <v>593</v>
      </c>
      <c r="B599" s="47"/>
      <c r="C599" s="47" t="s">
        <v>726</v>
      </c>
      <c r="D599" s="47" t="s">
        <v>1044</v>
      </c>
      <c r="E599" s="57" t="s">
        <v>416</v>
      </c>
      <c r="F599" s="47" t="s">
        <v>224</v>
      </c>
      <c r="G599" s="55" t="s">
        <v>1048</v>
      </c>
      <c r="H599" s="69">
        <v>12650</v>
      </c>
      <c r="I599" s="70">
        <v>0</v>
      </c>
      <c r="J599" s="71">
        <v>25</v>
      </c>
      <c r="K599" s="72">
        <v>363.06</v>
      </c>
      <c r="L599" s="73">
        <f t="shared" si="332"/>
        <v>898.14999999999986</v>
      </c>
      <c r="M599" s="73">
        <f t="shared" si="333"/>
        <v>139.15</v>
      </c>
      <c r="N599" s="72">
        <v>384.56</v>
      </c>
      <c r="O599" s="71">
        <f t="shared" si="334"/>
        <v>896.8850000000001</v>
      </c>
      <c r="P599" s="71"/>
      <c r="Q599" s="71">
        <f t="shared" si="335"/>
        <v>747.62</v>
      </c>
      <c r="R599" s="50">
        <f t="shared" si="336"/>
        <v>772.62</v>
      </c>
      <c r="S599" s="71">
        <f t="shared" si="337"/>
        <v>1934.1849999999999</v>
      </c>
      <c r="T599" s="71">
        <f t="shared" si="338"/>
        <v>11877.38</v>
      </c>
      <c r="U599" s="53" t="s">
        <v>50</v>
      </c>
    </row>
    <row r="600" spans="1:21" s="54" customFormat="1" x14ac:dyDescent="0.25">
      <c r="A600" s="46">
        <v>594</v>
      </c>
      <c r="B600" s="47"/>
      <c r="C600" s="47" t="s">
        <v>731</v>
      </c>
      <c r="D600" s="47" t="s">
        <v>1044</v>
      </c>
      <c r="E600" s="57" t="s">
        <v>730</v>
      </c>
      <c r="F600" s="47" t="s">
        <v>170</v>
      </c>
      <c r="G600" s="55" t="s">
        <v>1055</v>
      </c>
      <c r="H600" s="69">
        <v>50500</v>
      </c>
      <c r="I600" s="69">
        <v>1924.57</v>
      </c>
      <c r="J600" s="71">
        <v>25</v>
      </c>
      <c r="K600" s="72">
        <v>1449.35</v>
      </c>
      <c r="L600" s="73">
        <f t="shared" ref="L600:L604" si="339">+H600*7.1%</f>
        <v>3585.4999999999995</v>
      </c>
      <c r="M600" s="73">
        <f t="shared" ref="M600:M604" si="340">+H600*1.1%</f>
        <v>555.5</v>
      </c>
      <c r="N600" s="72">
        <v>1535.2</v>
      </c>
      <c r="O600" s="71">
        <f t="shared" ref="O600:O604" si="341">+H600*7.09%</f>
        <v>3580.4500000000003</v>
      </c>
      <c r="P600" s="71"/>
      <c r="Q600" s="71">
        <f t="shared" ref="Q600:Q604" si="342">+K600+N600</f>
        <v>2984.55</v>
      </c>
      <c r="R600" s="50">
        <f t="shared" ref="R600:R604" si="343">+I600+J600+K600+N600+P600</f>
        <v>4934.12</v>
      </c>
      <c r="S600" s="71">
        <f t="shared" ref="S600:S604" si="344">+L600+M600+O600</f>
        <v>7721.4500000000007</v>
      </c>
      <c r="T600" s="71">
        <f t="shared" ref="T600:T604" si="345">+H600-R600</f>
        <v>45565.88</v>
      </c>
      <c r="U600" s="53" t="s">
        <v>50</v>
      </c>
    </row>
    <row r="601" spans="1:21" s="54" customFormat="1" x14ac:dyDescent="0.25">
      <c r="A601" s="46">
        <v>595</v>
      </c>
      <c r="B601" s="47"/>
      <c r="C601" s="47" t="s">
        <v>736</v>
      </c>
      <c r="D601" s="47" t="s">
        <v>1044</v>
      </c>
      <c r="E601" s="57" t="s">
        <v>730</v>
      </c>
      <c r="F601" s="47" t="s">
        <v>170</v>
      </c>
      <c r="G601" s="55" t="s">
        <v>1055</v>
      </c>
      <c r="H601" s="69">
        <v>50500</v>
      </c>
      <c r="I601" s="69">
        <v>1722.05</v>
      </c>
      <c r="J601" s="71">
        <v>25</v>
      </c>
      <c r="K601" s="72">
        <v>1449.35</v>
      </c>
      <c r="L601" s="73">
        <f>+H601*7.1%</f>
        <v>3585.4999999999995</v>
      </c>
      <c r="M601" s="73">
        <f>+H601*1.1%</f>
        <v>555.5</v>
      </c>
      <c r="N601" s="72">
        <v>1535.2</v>
      </c>
      <c r="O601" s="71">
        <f>+H601*7.09%</f>
        <v>3580.4500000000003</v>
      </c>
      <c r="P601" s="71"/>
      <c r="Q601" s="71">
        <f>+K601+N601</f>
        <v>2984.55</v>
      </c>
      <c r="R601" s="50">
        <f>+I601+J601+K601+N601+P601</f>
        <v>4731.5999999999995</v>
      </c>
      <c r="S601" s="71">
        <f>+L601+M601+O601</f>
        <v>7721.4500000000007</v>
      </c>
      <c r="T601" s="71">
        <f>+H601-R601</f>
        <v>45768.4</v>
      </c>
      <c r="U601" s="53" t="s">
        <v>50</v>
      </c>
    </row>
    <row r="602" spans="1:21" s="54" customFormat="1" x14ac:dyDescent="0.25">
      <c r="A602" s="46">
        <v>596</v>
      </c>
      <c r="B602" s="47"/>
      <c r="C602" s="47" t="s">
        <v>735</v>
      </c>
      <c r="D602" s="47" t="s">
        <v>1045</v>
      </c>
      <c r="E602" s="57" t="s">
        <v>730</v>
      </c>
      <c r="F602" s="47" t="s">
        <v>201</v>
      </c>
      <c r="G602" s="55" t="s">
        <v>1055</v>
      </c>
      <c r="H602" s="69">
        <v>30975</v>
      </c>
      <c r="I602" s="70">
        <v>0</v>
      </c>
      <c r="J602" s="71">
        <v>25</v>
      </c>
      <c r="K602" s="72">
        <v>888.98</v>
      </c>
      <c r="L602" s="73">
        <f>+H602*7.1%</f>
        <v>2199.2249999999999</v>
      </c>
      <c r="M602" s="73">
        <f>+H602*1.1%</f>
        <v>340.72500000000002</v>
      </c>
      <c r="N602" s="72">
        <v>941.64</v>
      </c>
      <c r="O602" s="71">
        <f>+H602*7.09%</f>
        <v>2196.1275000000001</v>
      </c>
      <c r="P602" s="71"/>
      <c r="Q602" s="71">
        <f>+K602+N602</f>
        <v>1830.62</v>
      </c>
      <c r="R602" s="50">
        <f>+I602+J602+K602+N602+P602</f>
        <v>1855.62</v>
      </c>
      <c r="S602" s="71">
        <f>+L602+M602+O602</f>
        <v>4736.0774999999994</v>
      </c>
      <c r="T602" s="71">
        <f>+H602-R602</f>
        <v>29119.38</v>
      </c>
      <c r="U602" s="53" t="s">
        <v>50</v>
      </c>
    </row>
    <row r="603" spans="1:21" s="54" customFormat="1" x14ac:dyDescent="0.25">
      <c r="A603" s="46">
        <v>597</v>
      </c>
      <c r="B603" s="47"/>
      <c r="C603" s="47" t="s">
        <v>733</v>
      </c>
      <c r="D603" s="47" t="s">
        <v>1044</v>
      </c>
      <c r="E603" s="57" t="s">
        <v>730</v>
      </c>
      <c r="F603" s="47" t="s">
        <v>122</v>
      </c>
      <c r="G603" s="55" t="s">
        <v>1055</v>
      </c>
      <c r="H603" s="69">
        <v>25000</v>
      </c>
      <c r="I603" s="70">
        <v>0</v>
      </c>
      <c r="J603" s="71">
        <v>25</v>
      </c>
      <c r="K603" s="72">
        <v>717.5</v>
      </c>
      <c r="L603" s="73">
        <f t="shared" si="339"/>
        <v>1774.9999999999998</v>
      </c>
      <c r="M603" s="73">
        <f t="shared" si="340"/>
        <v>275</v>
      </c>
      <c r="N603" s="72">
        <v>760</v>
      </c>
      <c r="O603" s="71">
        <f t="shared" si="341"/>
        <v>1772.5000000000002</v>
      </c>
      <c r="P603" s="71"/>
      <c r="Q603" s="71">
        <f t="shared" si="342"/>
        <v>1477.5</v>
      </c>
      <c r="R603" s="50">
        <f t="shared" si="343"/>
        <v>1502.5</v>
      </c>
      <c r="S603" s="71">
        <f t="shared" si="344"/>
        <v>3822.5</v>
      </c>
      <c r="T603" s="71">
        <f t="shared" si="345"/>
        <v>23497.5</v>
      </c>
      <c r="U603" s="53" t="s">
        <v>50</v>
      </c>
    </row>
    <row r="604" spans="1:21" s="54" customFormat="1" x14ac:dyDescent="0.25">
      <c r="A604" s="46">
        <v>598</v>
      </c>
      <c r="B604" s="47"/>
      <c r="C604" s="47" t="s">
        <v>734</v>
      </c>
      <c r="D604" s="47" t="s">
        <v>1044</v>
      </c>
      <c r="E604" s="57" t="s">
        <v>730</v>
      </c>
      <c r="F604" s="47" t="s">
        <v>224</v>
      </c>
      <c r="G604" s="55" t="s">
        <v>1048</v>
      </c>
      <c r="H604" s="69">
        <v>12650</v>
      </c>
      <c r="I604" s="70">
        <v>0</v>
      </c>
      <c r="J604" s="71">
        <v>25</v>
      </c>
      <c r="K604" s="72">
        <v>363.06</v>
      </c>
      <c r="L604" s="73">
        <f t="shared" si="339"/>
        <v>898.14999999999986</v>
      </c>
      <c r="M604" s="73">
        <f t="shared" si="340"/>
        <v>139.15</v>
      </c>
      <c r="N604" s="72">
        <v>384.56</v>
      </c>
      <c r="O604" s="71">
        <f t="shared" si="341"/>
        <v>896.8850000000001</v>
      </c>
      <c r="P604" s="71"/>
      <c r="Q604" s="71">
        <f t="shared" si="342"/>
        <v>747.62</v>
      </c>
      <c r="R604" s="50">
        <f t="shared" si="343"/>
        <v>772.62</v>
      </c>
      <c r="S604" s="71">
        <f t="shared" si="344"/>
        <v>1934.1849999999999</v>
      </c>
      <c r="T604" s="71">
        <f t="shared" si="345"/>
        <v>11877.38</v>
      </c>
      <c r="U604" s="53" t="s">
        <v>50</v>
      </c>
    </row>
    <row r="605" spans="1:21" s="54" customFormat="1" x14ac:dyDescent="0.25">
      <c r="A605" s="46">
        <v>599</v>
      </c>
      <c r="B605" s="47"/>
      <c r="C605" s="47" t="s">
        <v>625</v>
      </c>
      <c r="D605" s="47" t="s">
        <v>1045</v>
      </c>
      <c r="E605" s="57" t="s">
        <v>410</v>
      </c>
      <c r="F605" s="47" t="s">
        <v>170</v>
      </c>
      <c r="G605" s="55" t="s">
        <v>1055</v>
      </c>
      <c r="H605" s="69">
        <v>50500</v>
      </c>
      <c r="I605" s="69">
        <v>1924.57</v>
      </c>
      <c r="J605" s="71">
        <v>25</v>
      </c>
      <c r="K605" s="72">
        <v>1449.35</v>
      </c>
      <c r="L605" s="73">
        <f>+H605*7.1%</f>
        <v>3585.4999999999995</v>
      </c>
      <c r="M605" s="73">
        <f>+H605*1.1%</f>
        <v>555.5</v>
      </c>
      <c r="N605" s="72">
        <v>1535.2</v>
      </c>
      <c r="O605" s="71">
        <f>+H605*7.09%</f>
        <v>3580.4500000000003</v>
      </c>
      <c r="P605" s="71"/>
      <c r="Q605" s="71">
        <f>+K605+N605</f>
        <v>2984.55</v>
      </c>
      <c r="R605" s="50">
        <f t="shared" ref="R605:R608" si="346">+I605+J605+K605+N605+P605</f>
        <v>4934.12</v>
      </c>
      <c r="S605" s="71">
        <f>+L605+M605+O605</f>
        <v>7721.4500000000007</v>
      </c>
      <c r="T605" s="71">
        <f>+H605-R605</f>
        <v>45565.88</v>
      </c>
      <c r="U605" s="53" t="s">
        <v>50</v>
      </c>
    </row>
    <row r="606" spans="1:21" s="54" customFormat="1" x14ac:dyDescent="0.25">
      <c r="A606" s="46">
        <v>600</v>
      </c>
      <c r="B606" s="47"/>
      <c r="C606" s="47" t="s">
        <v>727</v>
      </c>
      <c r="D606" s="47" t="s">
        <v>1045</v>
      </c>
      <c r="E606" s="57" t="s">
        <v>410</v>
      </c>
      <c r="F606" s="47" t="s">
        <v>954</v>
      </c>
      <c r="G606" s="55" t="s">
        <v>1055</v>
      </c>
      <c r="H606" s="69">
        <v>85000</v>
      </c>
      <c r="I606" s="69">
        <v>8576.99</v>
      </c>
      <c r="J606" s="71">
        <v>25</v>
      </c>
      <c r="K606" s="72">
        <v>2439.5</v>
      </c>
      <c r="L606" s="73">
        <f>+H606*7.1%</f>
        <v>6034.9999999999991</v>
      </c>
      <c r="M606" s="73">
        <f>+H606*1.1%</f>
        <v>935.00000000000011</v>
      </c>
      <c r="N606" s="72">
        <v>2584</v>
      </c>
      <c r="O606" s="71">
        <f>+H606*7.09%</f>
        <v>6026.5</v>
      </c>
      <c r="P606" s="71"/>
      <c r="Q606" s="71">
        <f>+K606+N606</f>
        <v>5023.5</v>
      </c>
      <c r="R606" s="50">
        <f>+I606+J606+K606+N606+P606</f>
        <v>13625.49</v>
      </c>
      <c r="S606" s="71">
        <f>+L606+M606+O606</f>
        <v>12996.5</v>
      </c>
      <c r="T606" s="71">
        <f>+H606-R606</f>
        <v>71374.509999999995</v>
      </c>
      <c r="U606" s="53" t="s">
        <v>50</v>
      </c>
    </row>
    <row r="607" spans="1:21" s="54" customFormat="1" x14ac:dyDescent="0.25">
      <c r="A607" s="46">
        <v>601</v>
      </c>
      <c r="B607" s="47"/>
      <c r="C607" s="47" t="s">
        <v>626</v>
      </c>
      <c r="D607" s="47" t="s">
        <v>1045</v>
      </c>
      <c r="E607" s="57" t="s">
        <v>410</v>
      </c>
      <c r="F607" s="47" t="s">
        <v>170</v>
      </c>
      <c r="G607" s="55" t="s">
        <v>1055</v>
      </c>
      <c r="H607" s="69">
        <v>50500</v>
      </c>
      <c r="I607" s="69">
        <v>1924.57</v>
      </c>
      <c r="J607" s="71">
        <v>25</v>
      </c>
      <c r="K607" s="72">
        <v>1449.35</v>
      </c>
      <c r="L607" s="73">
        <f>+H607*7.1%</f>
        <v>3585.4999999999995</v>
      </c>
      <c r="M607" s="73">
        <f>+H607*1.1%</f>
        <v>555.5</v>
      </c>
      <c r="N607" s="72">
        <v>1535.2</v>
      </c>
      <c r="O607" s="71">
        <f>+H607*7.09%</f>
        <v>3580.4500000000003</v>
      </c>
      <c r="P607" s="71"/>
      <c r="Q607" s="71">
        <f>+K607+N607</f>
        <v>2984.55</v>
      </c>
      <c r="R607" s="50">
        <f t="shared" si="346"/>
        <v>4934.12</v>
      </c>
      <c r="S607" s="71">
        <f>+L607+M607+O607</f>
        <v>7721.4500000000007</v>
      </c>
      <c r="T607" s="71">
        <f>+H607-R607</f>
        <v>45565.88</v>
      </c>
      <c r="U607" s="53" t="s">
        <v>50</v>
      </c>
    </row>
    <row r="608" spans="1:21" s="54" customFormat="1" x14ac:dyDescent="0.25">
      <c r="A608" s="46">
        <v>602</v>
      </c>
      <c r="B608" s="47"/>
      <c r="C608" s="47" t="s">
        <v>411</v>
      </c>
      <c r="D608" s="47" t="s">
        <v>1044</v>
      </c>
      <c r="E608" s="47" t="s">
        <v>410</v>
      </c>
      <c r="F608" s="47" t="s">
        <v>77</v>
      </c>
      <c r="G608" s="55" t="s">
        <v>1054</v>
      </c>
      <c r="H608" s="69">
        <v>25000</v>
      </c>
      <c r="I608" s="70">
        <v>0</v>
      </c>
      <c r="J608" s="71">
        <v>25</v>
      </c>
      <c r="K608" s="72">
        <v>717.5</v>
      </c>
      <c r="L608" s="73">
        <f>+H608*7.1%</f>
        <v>1774.9999999999998</v>
      </c>
      <c r="M608" s="73">
        <f>+H608*1.1%</f>
        <v>275</v>
      </c>
      <c r="N608" s="72">
        <v>760</v>
      </c>
      <c r="O608" s="71">
        <f>+H608*7.09%</f>
        <v>1772.5000000000002</v>
      </c>
      <c r="P608" s="71"/>
      <c r="Q608" s="71">
        <f>+K608+N608</f>
        <v>1477.5</v>
      </c>
      <c r="R608" s="50">
        <f t="shared" si="346"/>
        <v>1502.5</v>
      </c>
      <c r="S608" s="71">
        <f>+L608+M608+O608</f>
        <v>3822.5</v>
      </c>
      <c r="T608" s="71">
        <f>+H608-R608</f>
        <v>23497.5</v>
      </c>
      <c r="U608" s="53" t="s">
        <v>50</v>
      </c>
    </row>
    <row r="609" spans="1:21" s="54" customFormat="1" x14ac:dyDescent="0.25">
      <c r="A609" s="46">
        <v>603</v>
      </c>
      <c r="B609" s="47"/>
      <c r="C609" s="47" t="s">
        <v>764</v>
      </c>
      <c r="D609" s="47" t="s">
        <v>1045</v>
      </c>
      <c r="E609" s="57" t="s">
        <v>891</v>
      </c>
      <c r="F609" s="47" t="s">
        <v>170</v>
      </c>
      <c r="G609" s="55" t="s">
        <v>1055</v>
      </c>
      <c r="H609" s="69">
        <v>57500</v>
      </c>
      <c r="I609" s="69">
        <v>2746.2</v>
      </c>
      <c r="J609" s="71">
        <v>25</v>
      </c>
      <c r="K609" s="72">
        <v>1650.25</v>
      </c>
      <c r="L609" s="73">
        <f>+H609*7.1%</f>
        <v>4082.4999999999995</v>
      </c>
      <c r="M609" s="73">
        <f>+H609*1.1%</f>
        <v>632.50000000000011</v>
      </c>
      <c r="N609" s="72">
        <v>1748</v>
      </c>
      <c r="O609" s="71">
        <f>+H609*7.09%</f>
        <v>4076.7500000000005</v>
      </c>
      <c r="P609" s="71"/>
      <c r="Q609" s="71">
        <f>+K609+N609</f>
        <v>3398.25</v>
      </c>
      <c r="R609" s="50">
        <f>+I609+J609+K609+N609+P609</f>
        <v>6169.45</v>
      </c>
      <c r="S609" s="71">
        <f>+L609+M609+O609</f>
        <v>8791.75</v>
      </c>
      <c r="T609" s="71">
        <f>+H609-R609</f>
        <v>51330.55</v>
      </c>
      <c r="U609" s="53" t="s">
        <v>50</v>
      </c>
    </row>
    <row r="610" spans="1:21" s="54" customFormat="1" x14ac:dyDescent="0.25">
      <c r="A610" s="46">
        <v>604</v>
      </c>
      <c r="B610" s="47"/>
      <c r="C610" s="47" t="s">
        <v>892</v>
      </c>
      <c r="D610" s="47" t="s">
        <v>1045</v>
      </c>
      <c r="E610" s="57" t="s">
        <v>891</v>
      </c>
      <c r="F610" s="47" t="s">
        <v>170</v>
      </c>
      <c r="G610" s="55" t="s">
        <v>1055</v>
      </c>
      <c r="H610" s="69">
        <v>50500</v>
      </c>
      <c r="I610" s="69">
        <v>1924.57</v>
      </c>
      <c r="J610" s="71">
        <v>25</v>
      </c>
      <c r="K610" s="72">
        <v>1449.35</v>
      </c>
      <c r="L610" s="73">
        <f t="shared" ref="L610:L616" si="347">+H610*7.1%</f>
        <v>3585.4999999999995</v>
      </c>
      <c r="M610" s="73">
        <f t="shared" ref="M610:M616" si="348">+H610*1.1%</f>
        <v>555.5</v>
      </c>
      <c r="N610" s="72">
        <v>1535.2</v>
      </c>
      <c r="O610" s="71">
        <f t="shared" ref="O610:O616" si="349">+H610*7.09%</f>
        <v>3580.4500000000003</v>
      </c>
      <c r="P610" s="71"/>
      <c r="Q610" s="71">
        <f t="shared" ref="Q610:Q616" si="350">+K610+N610</f>
        <v>2984.55</v>
      </c>
      <c r="R610" s="50">
        <f t="shared" ref="R610:R616" si="351">+I610+J610+K610+N610+P610</f>
        <v>4934.12</v>
      </c>
      <c r="S610" s="71">
        <f t="shared" ref="S610:S616" si="352">+L610+M610+O610</f>
        <v>7721.4500000000007</v>
      </c>
      <c r="T610" s="71">
        <f t="shared" ref="T610:T616" si="353">+H610-R610</f>
        <v>45565.88</v>
      </c>
      <c r="U610" s="53" t="s">
        <v>50</v>
      </c>
    </row>
    <row r="611" spans="1:21" s="54" customFormat="1" x14ac:dyDescent="0.25">
      <c r="A611" s="46">
        <v>605</v>
      </c>
      <c r="B611" s="47"/>
      <c r="C611" s="47" t="s">
        <v>898</v>
      </c>
      <c r="D611" s="47" t="s">
        <v>1045</v>
      </c>
      <c r="E611" s="57" t="s">
        <v>891</v>
      </c>
      <c r="F611" s="47" t="s">
        <v>170</v>
      </c>
      <c r="G611" s="55" t="s">
        <v>1055</v>
      </c>
      <c r="H611" s="69">
        <v>50500</v>
      </c>
      <c r="I611" s="69">
        <v>1924.57</v>
      </c>
      <c r="J611" s="71">
        <v>25</v>
      </c>
      <c r="K611" s="72">
        <v>1449.35</v>
      </c>
      <c r="L611" s="73">
        <f>+H611*7.1%</f>
        <v>3585.4999999999995</v>
      </c>
      <c r="M611" s="73">
        <f>+H611*1.1%</f>
        <v>555.5</v>
      </c>
      <c r="N611" s="72">
        <v>1535.2</v>
      </c>
      <c r="O611" s="71">
        <f>+H611*7.09%</f>
        <v>3580.4500000000003</v>
      </c>
      <c r="P611" s="71"/>
      <c r="Q611" s="71">
        <f>+K611+N611</f>
        <v>2984.55</v>
      </c>
      <c r="R611" s="50">
        <f>+I611+J611+K611+N611+P611</f>
        <v>4934.12</v>
      </c>
      <c r="S611" s="71">
        <f>+L611+M611+O611</f>
        <v>7721.4500000000007</v>
      </c>
      <c r="T611" s="71">
        <f>+H611-R611</f>
        <v>45565.88</v>
      </c>
      <c r="U611" s="53" t="s">
        <v>50</v>
      </c>
    </row>
    <row r="612" spans="1:21" s="54" customFormat="1" x14ac:dyDescent="0.25">
      <c r="A612" s="46">
        <v>606</v>
      </c>
      <c r="B612" s="47"/>
      <c r="C612" s="47" t="s">
        <v>899</v>
      </c>
      <c r="D612" s="47" t="s">
        <v>1044</v>
      </c>
      <c r="E612" s="57" t="s">
        <v>891</v>
      </c>
      <c r="F612" s="47" t="s">
        <v>170</v>
      </c>
      <c r="G612" s="55" t="s">
        <v>1055</v>
      </c>
      <c r="H612" s="69">
        <v>50500</v>
      </c>
      <c r="I612" s="69">
        <v>1924.57</v>
      </c>
      <c r="J612" s="71">
        <v>25</v>
      </c>
      <c r="K612" s="72">
        <v>1449.35</v>
      </c>
      <c r="L612" s="73">
        <f>+H612*7.1%</f>
        <v>3585.4999999999995</v>
      </c>
      <c r="M612" s="73">
        <f>+H612*1.1%</f>
        <v>555.5</v>
      </c>
      <c r="N612" s="72">
        <v>1535.2</v>
      </c>
      <c r="O612" s="71">
        <f>+H612*7.09%</f>
        <v>3580.4500000000003</v>
      </c>
      <c r="P612" s="71"/>
      <c r="Q612" s="71">
        <f>+K612+N612</f>
        <v>2984.55</v>
      </c>
      <c r="R612" s="50">
        <f>+I612+J612+K612+N612+P612</f>
        <v>4934.12</v>
      </c>
      <c r="S612" s="71">
        <f>+L612+M612+O612</f>
        <v>7721.4500000000007</v>
      </c>
      <c r="T612" s="71">
        <f>+H612-R612</f>
        <v>45565.88</v>
      </c>
      <c r="U612" s="53" t="s">
        <v>50</v>
      </c>
    </row>
    <row r="613" spans="1:21" s="54" customFormat="1" x14ac:dyDescent="0.25">
      <c r="A613" s="46">
        <v>607</v>
      </c>
      <c r="B613" s="47"/>
      <c r="C613" s="47" t="s">
        <v>896</v>
      </c>
      <c r="D613" s="47" t="s">
        <v>1044</v>
      </c>
      <c r="E613" s="57" t="s">
        <v>891</v>
      </c>
      <c r="F613" s="47" t="s">
        <v>201</v>
      </c>
      <c r="G613" s="55" t="s">
        <v>1055</v>
      </c>
      <c r="H613" s="69">
        <v>30975</v>
      </c>
      <c r="I613" s="70">
        <v>0</v>
      </c>
      <c r="J613" s="71">
        <v>25</v>
      </c>
      <c r="K613" s="72">
        <v>888.98</v>
      </c>
      <c r="L613" s="73">
        <f>+H613*7.1%</f>
        <v>2199.2249999999999</v>
      </c>
      <c r="M613" s="73">
        <f>+H613*1.1%</f>
        <v>340.72500000000002</v>
      </c>
      <c r="N613" s="72">
        <v>941.64</v>
      </c>
      <c r="O613" s="71">
        <f>+H613*7.09%</f>
        <v>2196.1275000000001</v>
      </c>
      <c r="P613" s="71"/>
      <c r="Q613" s="71">
        <f>+K613+N613</f>
        <v>1830.62</v>
      </c>
      <c r="R613" s="50">
        <f>+I613+J613+K613+N613+P613</f>
        <v>1855.62</v>
      </c>
      <c r="S613" s="71">
        <f>+L613+M613+O613</f>
        <v>4736.0774999999994</v>
      </c>
      <c r="T613" s="71">
        <f>+H613-R613</f>
        <v>29119.38</v>
      </c>
      <c r="U613" s="53" t="s">
        <v>50</v>
      </c>
    </row>
    <row r="614" spans="1:21" s="54" customFormat="1" x14ac:dyDescent="0.25">
      <c r="A614" s="46">
        <v>608</v>
      </c>
      <c r="B614" s="47"/>
      <c r="C614" s="47" t="s">
        <v>893</v>
      </c>
      <c r="D614" s="47" t="s">
        <v>1044</v>
      </c>
      <c r="E614" s="57" t="s">
        <v>891</v>
      </c>
      <c r="F614" s="47" t="s">
        <v>122</v>
      </c>
      <c r="G614" s="55" t="s">
        <v>1055</v>
      </c>
      <c r="H614" s="69">
        <v>25000</v>
      </c>
      <c r="I614" s="70">
        <v>0</v>
      </c>
      <c r="J614" s="71">
        <v>25</v>
      </c>
      <c r="K614" s="72">
        <v>717.5</v>
      </c>
      <c r="L614" s="73">
        <f t="shared" si="347"/>
        <v>1774.9999999999998</v>
      </c>
      <c r="M614" s="73">
        <f t="shared" si="348"/>
        <v>275</v>
      </c>
      <c r="N614" s="72">
        <v>760</v>
      </c>
      <c r="O614" s="71">
        <f t="shared" si="349"/>
        <v>1772.5000000000002</v>
      </c>
      <c r="P614" s="71"/>
      <c r="Q614" s="71">
        <f t="shared" si="350"/>
        <v>1477.5</v>
      </c>
      <c r="R614" s="50">
        <f t="shared" si="351"/>
        <v>1502.5</v>
      </c>
      <c r="S614" s="71">
        <f t="shared" si="352"/>
        <v>3822.5</v>
      </c>
      <c r="T614" s="71">
        <f t="shared" si="353"/>
        <v>23497.5</v>
      </c>
      <c r="U614" s="53" t="s">
        <v>50</v>
      </c>
    </row>
    <row r="615" spans="1:21" s="54" customFormat="1" x14ac:dyDescent="0.25">
      <c r="A615" s="46">
        <v>609</v>
      </c>
      <c r="B615" s="47"/>
      <c r="C615" s="47" t="s">
        <v>895</v>
      </c>
      <c r="D615" s="47" t="s">
        <v>1044</v>
      </c>
      <c r="E615" s="57" t="s">
        <v>891</v>
      </c>
      <c r="F615" s="47" t="s">
        <v>42</v>
      </c>
      <c r="G615" s="55" t="s">
        <v>1054</v>
      </c>
      <c r="H615" s="69">
        <v>25000</v>
      </c>
      <c r="I615" s="70">
        <v>0</v>
      </c>
      <c r="J615" s="71">
        <v>25</v>
      </c>
      <c r="K615" s="72">
        <v>717.5</v>
      </c>
      <c r="L615" s="73">
        <f t="shared" si="347"/>
        <v>1774.9999999999998</v>
      </c>
      <c r="M615" s="73">
        <f t="shared" si="348"/>
        <v>275</v>
      </c>
      <c r="N615" s="72">
        <v>760</v>
      </c>
      <c r="O615" s="71">
        <f t="shared" si="349"/>
        <v>1772.5000000000002</v>
      </c>
      <c r="P615" s="71"/>
      <c r="Q615" s="71">
        <f t="shared" si="350"/>
        <v>1477.5</v>
      </c>
      <c r="R615" s="50">
        <f t="shared" si="351"/>
        <v>1502.5</v>
      </c>
      <c r="S615" s="71">
        <f t="shared" si="352"/>
        <v>3822.5</v>
      </c>
      <c r="T615" s="71">
        <f t="shared" si="353"/>
        <v>23497.5</v>
      </c>
      <c r="U615" s="53" t="s">
        <v>50</v>
      </c>
    </row>
    <row r="616" spans="1:21" s="54" customFormat="1" x14ac:dyDescent="0.25">
      <c r="A616" s="46">
        <v>610</v>
      </c>
      <c r="B616" s="47"/>
      <c r="C616" s="47" t="s">
        <v>1008</v>
      </c>
      <c r="D616" s="47" t="s">
        <v>1044</v>
      </c>
      <c r="E616" s="57" t="s">
        <v>891</v>
      </c>
      <c r="F616" s="47" t="s">
        <v>42</v>
      </c>
      <c r="G616" s="55" t="s">
        <v>1054</v>
      </c>
      <c r="H616" s="69">
        <v>25000</v>
      </c>
      <c r="I616" s="69">
        <v>0</v>
      </c>
      <c r="J616" s="71">
        <v>25</v>
      </c>
      <c r="K616" s="72">
        <v>717.5</v>
      </c>
      <c r="L616" s="73">
        <f t="shared" si="347"/>
        <v>1774.9999999999998</v>
      </c>
      <c r="M616" s="73">
        <f t="shared" si="348"/>
        <v>275</v>
      </c>
      <c r="N616" s="72">
        <v>760</v>
      </c>
      <c r="O616" s="71">
        <f t="shared" si="349"/>
        <v>1772.5000000000002</v>
      </c>
      <c r="P616" s="71"/>
      <c r="Q616" s="71">
        <f t="shared" si="350"/>
        <v>1477.5</v>
      </c>
      <c r="R616" s="50">
        <f t="shared" si="351"/>
        <v>1502.5</v>
      </c>
      <c r="S616" s="71">
        <f t="shared" si="352"/>
        <v>3822.5</v>
      </c>
      <c r="T616" s="71">
        <f t="shared" si="353"/>
        <v>23497.5</v>
      </c>
      <c r="U616" s="53" t="s">
        <v>50</v>
      </c>
    </row>
    <row r="617" spans="1:21" s="54" customFormat="1" x14ac:dyDescent="0.25">
      <c r="A617" s="46">
        <v>611</v>
      </c>
      <c r="B617" s="47"/>
      <c r="C617" s="47" t="s">
        <v>894</v>
      </c>
      <c r="D617" s="47" t="s">
        <v>1045</v>
      </c>
      <c r="E617" s="57" t="s">
        <v>891</v>
      </c>
      <c r="F617" s="47" t="s">
        <v>73</v>
      </c>
      <c r="G617" s="55" t="s">
        <v>1055</v>
      </c>
      <c r="H617" s="69">
        <v>14300</v>
      </c>
      <c r="I617" s="70">
        <v>0</v>
      </c>
      <c r="J617" s="71">
        <v>25</v>
      </c>
      <c r="K617" s="72">
        <v>410.41</v>
      </c>
      <c r="L617" s="73">
        <f t="shared" ref="L617:L624" si="354">+H617*7.1%</f>
        <v>1015.3</v>
      </c>
      <c r="M617" s="73">
        <f t="shared" ref="M617:M624" si="355">+H617*1.1%</f>
        <v>157.30000000000001</v>
      </c>
      <c r="N617" s="72">
        <v>434.72</v>
      </c>
      <c r="O617" s="71">
        <f t="shared" ref="O617:O624" si="356">+H617*7.09%</f>
        <v>1013.8700000000001</v>
      </c>
      <c r="P617" s="71"/>
      <c r="Q617" s="71">
        <f t="shared" ref="Q617:Q623" si="357">+K617+N617</f>
        <v>845.13000000000011</v>
      </c>
      <c r="R617" s="50">
        <f>+I617+J617+K617+N617+P617</f>
        <v>870.13000000000011</v>
      </c>
      <c r="S617" s="71">
        <f t="shared" ref="S617:S624" si="358">+L617+M617+O617</f>
        <v>2186.4700000000003</v>
      </c>
      <c r="T617" s="71">
        <f t="shared" ref="T617:T623" si="359">+H617-R617</f>
        <v>13429.869999999999</v>
      </c>
      <c r="U617" s="53" t="s">
        <v>50</v>
      </c>
    </row>
    <row r="618" spans="1:21" s="54" customFormat="1" x14ac:dyDescent="0.25">
      <c r="A618" s="46">
        <v>612</v>
      </c>
      <c r="B618" s="47"/>
      <c r="C618" s="47" t="s">
        <v>762</v>
      </c>
      <c r="D618" s="57" t="s">
        <v>1045</v>
      </c>
      <c r="E618" s="57" t="s">
        <v>627</v>
      </c>
      <c r="F618" s="47" t="s">
        <v>954</v>
      </c>
      <c r="G618" s="55" t="s">
        <v>1055</v>
      </c>
      <c r="H618" s="69">
        <v>85000</v>
      </c>
      <c r="I618" s="69">
        <v>8239.4599999999991</v>
      </c>
      <c r="J618" s="71">
        <v>25</v>
      </c>
      <c r="K618" s="72">
        <v>2439.5</v>
      </c>
      <c r="L618" s="73">
        <f>+H618*7.1%</f>
        <v>6034.9999999999991</v>
      </c>
      <c r="M618" s="73">
        <f>+H618*1.1%</f>
        <v>935.00000000000011</v>
      </c>
      <c r="N618" s="72">
        <v>2584</v>
      </c>
      <c r="O618" s="71">
        <f>+H618*7.09%</f>
        <v>6026.5</v>
      </c>
      <c r="P618" s="71"/>
      <c r="Q618" s="71">
        <f>+K618+N618</f>
        <v>5023.5</v>
      </c>
      <c r="R618" s="50">
        <f>+I618+J618+K618+N618+P618</f>
        <v>13287.96</v>
      </c>
      <c r="S618" s="71">
        <f>+L618+M618+O618</f>
        <v>12996.5</v>
      </c>
      <c r="T618" s="71">
        <f>+H618-R618</f>
        <v>71712.040000000008</v>
      </c>
      <c r="U618" s="53" t="s">
        <v>50</v>
      </c>
    </row>
    <row r="619" spans="1:21" s="54" customFormat="1" x14ac:dyDescent="0.25">
      <c r="A619" s="46">
        <v>613</v>
      </c>
      <c r="B619" s="47"/>
      <c r="C619" s="47" t="s">
        <v>630</v>
      </c>
      <c r="D619" s="47" t="s">
        <v>1045</v>
      </c>
      <c r="E619" s="57" t="s">
        <v>627</v>
      </c>
      <c r="F619" s="47" t="s">
        <v>170</v>
      </c>
      <c r="G619" s="55" t="s">
        <v>1055</v>
      </c>
      <c r="H619" s="69">
        <v>50500</v>
      </c>
      <c r="I619" s="69">
        <v>1924.57</v>
      </c>
      <c r="J619" s="71">
        <v>25</v>
      </c>
      <c r="K619" s="72">
        <v>1449.35</v>
      </c>
      <c r="L619" s="73">
        <f t="shared" si="354"/>
        <v>3585.4999999999995</v>
      </c>
      <c r="M619" s="73">
        <f t="shared" si="355"/>
        <v>555.5</v>
      </c>
      <c r="N619" s="72">
        <v>1535.2</v>
      </c>
      <c r="O619" s="71">
        <f t="shared" si="356"/>
        <v>3580.4500000000003</v>
      </c>
      <c r="P619" s="71"/>
      <c r="Q619" s="71">
        <f t="shared" si="357"/>
        <v>2984.55</v>
      </c>
      <c r="R619" s="50">
        <f>+I619+J619+K619+N619+P619</f>
        <v>4934.12</v>
      </c>
      <c r="S619" s="71">
        <f t="shared" si="358"/>
        <v>7721.4500000000007</v>
      </c>
      <c r="T619" s="71">
        <f t="shared" si="359"/>
        <v>45565.88</v>
      </c>
      <c r="U619" s="53" t="s">
        <v>50</v>
      </c>
    </row>
    <row r="620" spans="1:21" s="54" customFormat="1" x14ac:dyDescent="0.25">
      <c r="A620" s="46">
        <v>614</v>
      </c>
      <c r="B620" s="47"/>
      <c r="C620" s="47" t="s">
        <v>628</v>
      </c>
      <c r="D620" s="47" t="s">
        <v>1044</v>
      </c>
      <c r="E620" s="57" t="s">
        <v>627</v>
      </c>
      <c r="F620" s="47" t="s">
        <v>122</v>
      </c>
      <c r="G620" s="55" t="s">
        <v>1055</v>
      </c>
      <c r="H620" s="69">
        <v>25000</v>
      </c>
      <c r="I620" s="70">
        <v>0</v>
      </c>
      <c r="J620" s="71">
        <v>25</v>
      </c>
      <c r="K620" s="72">
        <v>717.5</v>
      </c>
      <c r="L620" s="73">
        <f t="shared" si="354"/>
        <v>1774.9999999999998</v>
      </c>
      <c r="M620" s="73">
        <f t="shared" si="355"/>
        <v>275</v>
      </c>
      <c r="N620" s="72">
        <v>760</v>
      </c>
      <c r="O620" s="71">
        <f t="shared" si="356"/>
        <v>1772.5000000000002</v>
      </c>
      <c r="P620" s="71"/>
      <c r="Q620" s="71">
        <f t="shared" si="357"/>
        <v>1477.5</v>
      </c>
      <c r="R620" s="50">
        <f t="shared" ref="R620:R621" si="360">+I620+J620+K620+N620+P620</f>
        <v>1502.5</v>
      </c>
      <c r="S620" s="71">
        <f t="shared" si="358"/>
        <v>3822.5</v>
      </c>
      <c r="T620" s="71">
        <f t="shared" si="359"/>
        <v>23497.5</v>
      </c>
      <c r="U620" s="53" t="s">
        <v>50</v>
      </c>
    </row>
    <row r="621" spans="1:21" s="54" customFormat="1" x14ac:dyDescent="0.25">
      <c r="A621" s="46">
        <v>615</v>
      </c>
      <c r="B621" s="47"/>
      <c r="C621" s="47" t="s">
        <v>631</v>
      </c>
      <c r="D621" s="47" t="s">
        <v>1045</v>
      </c>
      <c r="E621" s="57" t="s">
        <v>627</v>
      </c>
      <c r="F621" s="47" t="s">
        <v>78</v>
      </c>
      <c r="G621" s="55" t="s">
        <v>1048</v>
      </c>
      <c r="H621" s="69">
        <v>15000</v>
      </c>
      <c r="I621" s="70">
        <v>0</v>
      </c>
      <c r="J621" s="71">
        <v>25</v>
      </c>
      <c r="K621" s="72">
        <v>430.5</v>
      </c>
      <c r="L621" s="73">
        <f t="shared" si="354"/>
        <v>1065</v>
      </c>
      <c r="M621" s="73">
        <f t="shared" si="355"/>
        <v>165.00000000000003</v>
      </c>
      <c r="N621" s="72">
        <v>456</v>
      </c>
      <c r="O621" s="71">
        <f t="shared" si="356"/>
        <v>1063.5</v>
      </c>
      <c r="P621" s="71"/>
      <c r="Q621" s="71">
        <f t="shared" si="357"/>
        <v>886.5</v>
      </c>
      <c r="R621" s="50">
        <f t="shared" si="360"/>
        <v>911.5</v>
      </c>
      <c r="S621" s="71">
        <f t="shared" si="358"/>
        <v>2293.5</v>
      </c>
      <c r="T621" s="71">
        <f t="shared" si="359"/>
        <v>14088.5</v>
      </c>
      <c r="U621" s="53" t="s">
        <v>50</v>
      </c>
    </row>
    <row r="622" spans="1:21" s="54" customFormat="1" x14ac:dyDescent="0.25">
      <c r="A622" s="46">
        <v>616</v>
      </c>
      <c r="B622" s="47"/>
      <c r="C622" s="47" t="s">
        <v>1073</v>
      </c>
      <c r="D622" s="47" t="s">
        <v>1044</v>
      </c>
      <c r="E622" s="57" t="s">
        <v>627</v>
      </c>
      <c r="F622" s="47" t="s">
        <v>224</v>
      </c>
      <c r="G622" s="55" t="s">
        <v>1048</v>
      </c>
      <c r="H622" s="69">
        <v>12650</v>
      </c>
      <c r="I622" s="70"/>
      <c r="J622" s="71">
        <v>25</v>
      </c>
      <c r="K622" s="72">
        <v>363.06</v>
      </c>
      <c r="L622" s="73">
        <f t="shared" si="354"/>
        <v>898.14999999999986</v>
      </c>
      <c r="M622" s="73">
        <f t="shared" si="355"/>
        <v>139.15</v>
      </c>
      <c r="N622" s="72">
        <v>384.56</v>
      </c>
      <c r="O622" s="71">
        <f t="shared" si="356"/>
        <v>896.8850000000001</v>
      </c>
      <c r="P622" s="71"/>
      <c r="Q622" s="71">
        <f t="shared" si="357"/>
        <v>747.62</v>
      </c>
      <c r="R622" s="50">
        <f>+I622+J622+K622+N622+P622</f>
        <v>772.62</v>
      </c>
      <c r="S622" s="71">
        <f>+L622+M622+O622</f>
        <v>1934.1849999999999</v>
      </c>
      <c r="T622" s="71">
        <f>+H622-R622</f>
        <v>11877.38</v>
      </c>
      <c r="U622" s="53" t="s">
        <v>50</v>
      </c>
    </row>
    <row r="623" spans="1:21" s="54" customFormat="1" x14ac:dyDescent="0.25">
      <c r="A623" s="46">
        <v>617</v>
      </c>
      <c r="B623" s="47"/>
      <c r="C623" s="47" t="s">
        <v>636</v>
      </c>
      <c r="D623" s="47" t="s">
        <v>1044</v>
      </c>
      <c r="E623" s="57" t="s">
        <v>1085</v>
      </c>
      <c r="F623" s="47" t="s">
        <v>954</v>
      </c>
      <c r="G623" s="55" t="s">
        <v>1055</v>
      </c>
      <c r="H623" s="69">
        <v>85000</v>
      </c>
      <c r="I623" s="69">
        <v>7901.93</v>
      </c>
      <c r="J623" s="71">
        <v>25</v>
      </c>
      <c r="K623" s="72">
        <v>2439.5</v>
      </c>
      <c r="L623" s="73">
        <f t="shared" si="354"/>
        <v>6034.9999999999991</v>
      </c>
      <c r="M623" s="73">
        <f t="shared" si="355"/>
        <v>935.00000000000011</v>
      </c>
      <c r="N623" s="72">
        <v>2584</v>
      </c>
      <c r="O623" s="71">
        <f t="shared" si="356"/>
        <v>6026.5</v>
      </c>
      <c r="P623" s="71"/>
      <c r="Q623" s="71">
        <f t="shared" si="357"/>
        <v>5023.5</v>
      </c>
      <c r="R623" s="50">
        <f>+I623+J623+K623+N623+P623</f>
        <v>12950.43</v>
      </c>
      <c r="S623" s="71">
        <f t="shared" si="358"/>
        <v>12996.5</v>
      </c>
      <c r="T623" s="71">
        <f t="shared" si="359"/>
        <v>72049.570000000007</v>
      </c>
      <c r="U623" s="53" t="s">
        <v>50</v>
      </c>
    </row>
    <row r="624" spans="1:21" s="54" customFormat="1" x14ac:dyDescent="0.25">
      <c r="A624" s="46">
        <v>618</v>
      </c>
      <c r="B624" s="47"/>
      <c r="C624" s="47" t="s">
        <v>1092</v>
      </c>
      <c r="D624" s="47" t="s">
        <v>1044</v>
      </c>
      <c r="E624" s="57" t="s">
        <v>1085</v>
      </c>
      <c r="F624" s="47" t="s">
        <v>42</v>
      </c>
      <c r="G624" s="55" t="s">
        <v>1054</v>
      </c>
      <c r="H624" s="69">
        <v>25000</v>
      </c>
      <c r="I624" s="69"/>
      <c r="J624" s="71">
        <v>25</v>
      </c>
      <c r="K624" s="72">
        <v>717.5</v>
      </c>
      <c r="L624" s="73">
        <f t="shared" si="354"/>
        <v>1774.9999999999998</v>
      </c>
      <c r="M624" s="73">
        <f t="shared" si="355"/>
        <v>275</v>
      </c>
      <c r="N624" s="72">
        <v>760</v>
      </c>
      <c r="O624" s="71">
        <f t="shared" si="356"/>
        <v>1772.5000000000002</v>
      </c>
      <c r="P624" s="71"/>
      <c r="Q624" s="71">
        <v>760</v>
      </c>
      <c r="R624" s="50"/>
      <c r="S624" s="71">
        <f t="shared" si="358"/>
        <v>3822.5</v>
      </c>
      <c r="T624" s="71"/>
      <c r="U624" s="53"/>
    </row>
    <row r="625" spans="1:21" s="54" customFormat="1" x14ac:dyDescent="0.25">
      <c r="A625" s="46">
        <v>619</v>
      </c>
      <c r="B625" s="47"/>
      <c r="C625" s="47" t="s">
        <v>883</v>
      </c>
      <c r="D625" s="47" t="s">
        <v>1044</v>
      </c>
      <c r="E625" s="57" t="s">
        <v>632</v>
      </c>
      <c r="F625" s="47" t="s">
        <v>170</v>
      </c>
      <c r="G625" s="55" t="s">
        <v>1055</v>
      </c>
      <c r="H625" s="69">
        <v>50500</v>
      </c>
      <c r="I625" s="69">
        <v>1722.05</v>
      </c>
      <c r="J625" s="71">
        <v>25</v>
      </c>
      <c r="K625" s="72">
        <v>1449.35</v>
      </c>
      <c r="L625" s="73">
        <f>+H625*7.1%</f>
        <v>3585.4999999999995</v>
      </c>
      <c r="M625" s="73">
        <f>+H625*1.1%</f>
        <v>555.5</v>
      </c>
      <c r="N625" s="72">
        <v>1535.2</v>
      </c>
      <c r="O625" s="71">
        <f>+H625*7.09%</f>
        <v>3580.4500000000003</v>
      </c>
      <c r="P625" s="71"/>
      <c r="Q625" s="71">
        <f>+K625+N625</f>
        <v>2984.55</v>
      </c>
      <c r="R625" s="50">
        <f>+I625+J625+K625+N625+P625</f>
        <v>4731.5999999999995</v>
      </c>
      <c r="S625" s="71">
        <f>+L625+M625+O625</f>
        <v>7721.4500000000007</v>
      </c>
      <c r="T625" s="71">
        <f>+H625-R625</f>
        <v>45768.4</v>
      </c>
      <c r="U625" s="53" t="s">
        <v>50</v>
      </c>
    </row>
    <row r="626" spans="1:21" s="54" customFormat="1" ht="15.75" customHeight="1" x14ac:dyDescent="0.25">
      <c r="A626" s="46">
        <v>620</v>
      </c>
      <c r="B626" s="47"/>
      <c r="C626" s="47" t="s">
        <v>634</v>
      </c>
      <c r="D626" s="47" t="s">
        <v>1045</v>
      </c>
      <c r="E626" s="57" t="s">
        <v>632</v>
      </c>
      <c r="F626" s="47" t="s">
        <v>170</v>
      </c>
      <c r="G626" s="55" t="s">
        <v>1055</v>
      </c>
      <c r="H626" s="69">
        <v>50500</v>
      </c>
      <c r="I626" s="69">
        <v>1924.57</v>
      </c>
      <c r="J626" s="71">
        <v>25</v>
      </c>
      <c r="K626" s="72">
        <v>1449.35</v>
      </c>
      <c r="L626" s="73">
        <f t="shared" ref="L626:L632" si="361">+H626*7.1%</f>
        <v>3585.4999999999995</v>
      </c>
      <c r="M626" s="73">
        <f t="shared" ref="M626:M632" si="362">+H626*1.1%</f>
        <v>555.5</v>
      </c>
      <c r="N626" s="72">
        <v>1535.2</v>
      </c>
      <c r="O626" s="71">
        <f t="shared" ref="O626:O632" si="363">+H626*7.09%</f>
        <v>3580.4500000000003</v>
      </c>
      <c r="P626" s="71"/>
      <c r="Q626" s="71">
        <f t="shared" ref="Q626:Q632" si="364">+K626+N626</f>
        <v>2984.55</v>
      </c>
      <c r="R626" s="50">
        <f t="shared" ref="R626:R632" si="365">+I626+J626+K626+N626+P626</f>
        <v>4934.12</v>
      </c>
      <c r="S626" s="71">
        <f t="shared" ref="S626:S632" si="366">+L626+M626+O626</f>
        <v>7721.4500000000007</v>
      </c>
      <c r="T626" s="71">
        <f t="shared" ref="T626:T632" si="367">+H626-R626</f>
        <v>45565.88</v>
      </c>
      <c r="U626" s="53" t="s">
        <v>50</v>
      </c>
    </row>
    <row r="627" spans="1:21" s="54" customFormat="1" x14ac:dyDescent="0.25">
      <c r="A627" s="46">
        <v>621</v>
      </c>
      <c r="B627" s="47"/>
      <c r="C627" s="47" t="s">
        <v>635</v>
      </c>
      <c r="D627" s="47" t="s">
        <v>1044</v>
      </c>
      <c r="E627" s="57" t="s">
        <v>632</v>
      </c>
      <c r="F627" s="47" t="s">
        <v>170</v>
      </c>
      <c r="G627" s="55" t="s">
        <v>1055</v>
      </c>
      <c r="H627" s="69">
        <v>50500</v>
      </c>
      <c r="I627" s="69">
        <v>1924.57</v>
      </c>
      <c r="J627" s="71">
        <v>25</v>
      </c>
      <c r="K627" s="72">
        <v>1449.35</v>
      </c>
      <c r="L627" s="73">
        <f t="shared" si="361"/>
        <v>3585.4999999999995</v>
      </c>
      <c r="M627" s="73">
        <f t="shared" si="362"/>
        <v>555.5</v>
      </c>
      <c r="N627" s="72">
        <v>1535.2</v>
      </c>
      <c r="O627" s="71">
        <f t="shared" si="363"/>
        <v>3580.4500000000003</v>
      </c>
      <c r="P627" s="71"/>
      <c r="Q627" s="71">
        <f t="shared" si="364"/>
        <v>2984.55</v>
      </c>
      <c r="R627" s="50">
        <f t="shared" si="365"/>
        <v>4934.12</v>
      </c>
      <c r="S627" s="71">
        <f t="shared" si="366"/>
        <v>7721.4500000000007</v>
      </c>
      <c r="T627" s="71">
        <f t="shared" si="367"/>
        <v>45565.88</v>
      </c>
      <c r="U627" s="53" t="s">
        <v>50</v>
      </c>
    </row>
    <row r="628" spans="1:21" s="54" customFormat="1" ht="15" customHeight="1" x14ac:dyDescent="0.25">
      <c r="A628" s="46">
        <v>622</v>
      </c>
      <c r="B628" s="47"/>
      <c r="C628" s="47" t="s">
        <v>637</v>
      </c>
      <c r="D628" s="47" t="s">
        <v>1044</v>
      </c>
      <c r="E628" s="57" t="s">
        <v>632</v>
      </c>
      <c r="F628" s="47" t="s">
        <v>170</v>
      </c>
      <c r="G628" s="55" t="s">
        <v>1055</v>
      </c>
      <c r="H628" s="69">
        <v>50500</v>
      </c>
      <c r="I628" s="69">
        <v>1924.57</v>
      </c>
      <c r="J628" s="71">
        <v>25</v>
      </c>
      <c r="K628" s="72">
        <v>1449.35</v>
      </c>
      <c r="L628" s="73">
        <f t="shared" si="361"/>
        <v>3585.4999999999995</v>
      </c>
      <c r="M628" s="73">
        <f t="shared" si="362"/>
        <v>555.5</v>
      </c>
      <c r="N628" s="72">
        <v>1535.2</v>
      </c>
      <c r="O628" s="71">
        <f t="shared" si="363"/>
        <v>3580.4500000000003</v>
      </c>
      <c r="P628" s="71"/>
      <c r="Q628" s="71">
        <f t="shared" si="364"/>
        <v>2984.55</v>
      </c>
      <c r="R628" s="50">
        <f t="shared" si="365"/>
        <v>4934.12</v>
      </c>
      <c r="S628" s="71">
        <f t="shared" si="366"/>
        <v>7721.4500000000007</v>
      </c>
      <c r="T628" s="71">
        <f t="shared" si="367"/>
        <v>45565.88</v>
      </c>
      <c r="U628" s="53" t="s">
        <v>50</v>
      </c>
    </row>
    <row r="629" spans="1:21" s="54" customFormat="1" x14ac:dyDescent="0.25">
      <c r="A629" s="46">
        <v>623</v>
      </c>
      <c r="B629" s="47"/>
      <c r="C629" s="47" t="s">
        <v>639</v>
      </c>
      <c r="D629" s="47" t="s">
        <v>1044</v>
      </c>
      <c r="E629" s="57" t="s">
        <v>632</v>
      </c>
      <c r="F629" s="47" t="s">
        <v>170</v>
      </c>
      <c r="G629" s="55" t="s">
        <v>1055</v>
      </c>
      <c r="H629" s="69">
        <v>50500</v>
      </c>
      <c r="I629" s="69">
        <v>1924.57</v>
      </c>
      <c r="J629" s="71">
        <v>25</v>
      </c>
      <c r="K629" s="72">
        <v>1449.35</v>
      </c>
      <c r="L629" s="73">
        <f>+H629*7.1%</f>
        <v>3585.4999999999995</v>
      </c>
      <c r="M629" s="73">
        <f>+H629*1.1%</f>
        <v>555.5</v>
      </c>
      <c r="N629" s="72">
        <v>1535.2</v>
      </c>
      <c r="O629" s="71">
        <f>+H629*7.09%</f>
        <v>3580.4500000000003</v>
      </c>
      <c r="P629" s="71"/>
      <c r="Q629" s="71">
        <f>+K629+N629</f>
        <v>2984.55</v>
      </c>
      <c r="R629" s="50">
        <f>+I629+J629+K629+N629+P629</f>
        <v>4934.12</v>
      </c>
      <c r="S629" s="71">
        <f>+L629+M629+O629</f>
        <v>7721.4500000000007</v>
      </c>
      <c r="T629" s="71">
        <f>+H629-R629</f>
        <v>45565.88</v>
      </c>
      <c r="U629" s="53" t="s">
        <v>50</v>
      </c>
    </row>
    <row r="630" spans="1:21" s="54" customFormat="1" x14ac:dyDescent="0.25">
      <c r="A630" s="46">
        <v>624</v>
      </c>
      <c r="B630" s="47"/>
      <c r="C630" s="47" t="s">
        <v>1074</v>
      </c>
      <c r="D630" s="47" t="s">
        <v>1044</v>
      </c>
      <c r="E630" s="57" t="s">
        <v>632</v>
      </c>
      <c r="F630" s="47" t="s">
        <v>137</v>
      </c>
      <c r="G630" s="55" t="s">
        <v>1054</v>
      </c>
      <c r="H630" s="69">
        <v>25000</v>
      </c>
      <c r="I630" s="69"/>
      <c r="J630" s="71">
        <v>25</v>
      </c>
      <c r="K630" s="72">
        <v>717.5</v>
      </c>
      <c r="L630" s="73">
        <f>+H630*7.1%</f>
        <v>1774.9999999999998</v>
      </c>
      <c r="M630" s="73">
        <f>+H630*1.1%</f>
        <v>275</v>
      </c>
      <c r="N630" s="72">
        <v>760</v>
      </c>
      <c r="O630" s="71">
        <f>+H630*7.09%</f>
        <v>1772.5000000000002</v>
      </c>
      <c r="P630" s="71"/>
      <c r="Q630" s="71">
        <f>+K630+N630</f>
        <v>1477.5</v>
      </c>
      <c r="R630" s="50">
        <f>+I630+J630+K630+N630+P630</f>
        <v>1502.5</v>
      </c>
      <c r="S630" s="71">
        <f>+L630+M630+O630</f>
        <v>3822.5</v>
      </c>
      <c r="T630" s="71">
        <f>+H630-R630</f>
        <v>23497.5</v>
      </c>
      <c r="U630" s="53" t="s">
        <v>50</v>
      </c>
    </row>
    <row r="631" spans="1:21" s="54" customFormat="1" x14ac:dyDescent="0.25">
      <c r="A631" s="46">
        <v>625</v>
      </c>
      <c r="B631" s="47"/>
      <c r="C631" s="47" t="s">
        <v>633</v>
      </c>
      <c r="D631" s="47" t="s">
        <v>1044</v>
      </c>
      <c r="E631" s="57" t="s">
        <v>632</v>
      </c>
      <c r="F631" s="47" t="s">
        <v>201</v>
      </c>
      <c r="G631" s="55" t="s">
        <v>1055</v>
      </c>
      <c r="H631" s="69">
        <v>30975</v>
      </c>
      <c r="I631" s="70">
        <v>0</v>
      </c>
      <c r="J631" s="71">
        <v>25</v>
      </c>
      <c r="K631" s="72">
        <v>888.98</v>
      </c>
      <c r="L631" s="73">
        <f>+H631*7.1%</f>
        <v>2199.2249999999999</v>
      </c>
      <c r="M631" s="73">
        <f>+H631*1.1%</f>
        <v>340.72500000000002</v>
      </c>
      <c r="N631" s="72">
        <v>941.64</v>
      </c>
      <c r="O631" s="71">
        <f>+H631*7.09%</f>
        <v>2196.1275000000001</v>
      </c>
      <c r="P631" s="71"/>
      <c r="Q631" s="71">
        <f>+K631+N631</f>
        <v>1830.62</v>
      </c>
      <c r="R631" s="50">
        <f>+I631+J631+K631+N631+P631</f>
        <v>1855.62</v>
      </c>
      <c r="S631" s="71">
        <f>+L631+M631+O631</f>
        <v>4736.0774999999994</v>
      </c>
      <c r="T631" s="71">
        <f>+H631-R631</f>
        <v>29119.38</v>
      </c>
      <c r="U631" s="53" t="s">
        <v>50</v>
      </c>
    </row>
    <row r="632" spans="1:21" s="54" customFormat="1" x14ac:dyDescent="0.25">
      <c r="A632" s="46">
        <v>626</v>
      </c>
      <c r="B632" s="47"/>
      <c r="C632" s="47" t="s">
        <v>638</v>
      </c>
      <c r="D632" s="47" t="s">
        <v>1044</v>
      </c>
      <c r="E632" s="57" t="s">
        <v>632</v>
      </c>
      <c r="F632" s="47" t="s">
        <v>42</v>
      </c>
      <c r="G632" s="55" t="s">
        <v>1054</v>
      </c>
      <c r="H632" s="69">
        <v>7500</v>
      </c>
      <c r="I632" s="70">
        <v>0</v>
      </c>
      <c r="J632" s="71">
        <v>25</v>
      </c>
      <c r="K632" s="72">
        <v>215.25</v>
      </c>
      <c r="L632" s="73">
        <f t="shared" si="361"/>
        <v>532.5</v>
      </c>
      <c r="M632" s="73">
        <f t="shared" si="362"/>
        <v>82.500000000000014</v>
      </c>
      <c r="N632" s="72">
        <v>228</v>
      </c>
      <c r="O632" s="71">
        <f t="shared" si="363"/>
        <v>531.75</v>
      </c>
      <c r="P632" s="71"/>
      <c r="Q632" s="71">
        <f t="shared" si="364"/>
        <v>443.25</v>
      </c>
      <c r="R632" s="50">
        <f t="shared" si="365"/>
        <v>468.25</v>
      </c>
      <c r="S632" s="71">
        <f t="shared" si="366"/>
        <v>1146.75</v>
      </c>
      <c r="T632" s="71">
        <f t="shared" si="367"/>
        <v>7031.75</v>
      </c>
      <c r="U632" s="53" t="s">
        <v>50</v>
      </c>
    </row>
    <row r="633" spans="1:21" s="54" customFormat="1" x14ac:dyDescent="0.25">
      <c r="A633" s="46">
        <v>627</v>
      </c>
      <c r="B633" s="47"/>
      <c r="C633" s="47" t="s">
        <v>518</v>
      </c>
      <c r="D633" s="47" t="s">
        <v>1044</v>
      </c>
      <c r="E633" s="57" t="s">
        <v>179</v>
      </c>
      <c r="F633" s="47" t="s">
        <v>954</v>
      </c>
      <c r="G633" s="55" t="s">
        <v>1055</v>
      </c>
      <c r="H633" s="49">
        <v>85000</v>
      </c>
      <c r="I633" s="49">
        <v>8576.99</v>
      </c>
      <c r="J633" s="50">
        <v>25</v>
      </c>
      <c r="K633" s="51">
        <v>2439.5</v>
      </c>
      <c r="L633" s="52">
        <f>+H633*7.1%</f>
        <v>6034.9999999999991</v>
      </c>
      <c r="M633" s="52">
        <f>+H633*1.1%</f>
        <v>935.00000000000011</v>
      </c>
      <c r="N633" s="51">
        <v>2584</v>
      </c>
      <c r="O633" s="50">
        <f>+H633*7.09%</f>
        <v>6026.5</v>
      </c>
      <c r="P633" s="50"/>
      <c r="Q633" s="50">
        <f>+K633+N633</f>
        <v>5023.5</v>
      </c>
      <c r="R633" s="50">
        <f>+I633+J633+K633+N633+P633</f>
        <v>13625.49</v>
      </c>
      <c r="S633" s="50">
        <f>+L633+M633+O633</f>
        <v>12996.5</v>
      </c>
      <c r="T633" s="50">
        <f>+H633-R633</f>
        <v>71374.509999999995</v>
      </c>
      <c r="U633" s="53" t="s">
        <v>50</v>
      </c>
    </row>
    <row r="634" spans="1:21" s="54" customFormat="1" x14ac:dyDescent="0.25">
      <c r="A634" s="46">
        <v>628</v>
      </c>
      <c r="B634" s="47"/>
      <c r="C634" s="47" t="s">
        <v>642</v>
      </c>
      <c r="D634" s="47" t="s">
        <v>1045</v>
      </c>
      <c r="E634" s="57" t="s">
        <v>179</v>
      </c>
      <c r="F634" s="47" t="s">
        <v>170</v>
      </c>
      <c r="G634" s="55" t="s">
        <v>1055</v>
      </c>
      <c r="H634" s="69">
        <v>50500</v>
      </c>
      <c r="I634" s="69">
        <v>1924.57</v>
      </c>
      <c r="J634" s="71">
        <v>25</v>
      </c>
      <c r="K634" s="72">
        <v>1449.35</v>
      </c>
      <c r="L634" s="73">
        <f>+H634*7.1%</f>
        <v>3585.4999999999995</v>
      </c>
      <c r="M634" s="73">
        <f>+H634*1.1%</f>
        <v>555.5</v>
      </c>
      <c r="N634" s="72">
        <v>1535.2</v>
      </c>
      <c r="O634" s="71">
        <f>+H634*7.09%</f>
        <v>3580.4500000000003</v>
      </c>
      <c r="P634" s="71"/>
      <c r="Q634" s="71">
        <f>+K634+N634</f>
        <v>2984.55</v>
      </c>
      <c r="R634" s="50">
        <f>+I634+J634+K634+N634+P634</f>
        <v>4934.12</v>
      </c>
      <c r="S634" s="71">
        <f>+L634+M634+O634</f>
        <v>7721.4500000000007</v>
      </c>
      <c r="T634" s="71">
        <f>+H634-R634</f>
        <v>45565.88</v>
      </c>
      <c r="U634" s="53" t="s">
        <v>50</v>
      </c>
    </row>
    <row r="635" spans="1:21" s="54" customFormat="1" x14ac:dyDescent="0.25">
      <c r="A635" s="46">
        <v>629</v>
      </c>
      <c r="B635" s="47"/>
      <c r="C635" s="47" t="s">
        <v>646</v>
      </c>
      <c r="D635" s="47" t="s">
        <v>1044</v>
      </c>
      <c r="E635" s="57" t="s">
        <v>179</v>
      </c>
      <c r="F635" s="47" t="s">
        <v>170</v>
      </c>
      <c r="G635" s="55" t="s">
        <v>1054</v>
      </c>
      <c r="H635" s="69">
        <v>50500</v>
      </c>
      <c r="I635" s="69">
        <v>1924.57</v>
      </c>
      <c r="J635" s="71">
        <v>25</v>
      </c>
      <c r="K635" s="72">
        <v>1449.35</v>
      </c>
      <c r="L635" s="73">
        <f>+H635*7.1%</f>
        <v>3585.4999999999995</v>
      </c>
      <c r="M635" s="73">
        <f>+H635*1.1%</f>
        <v>555.5</v>
      </c>
      <c r="N635" s="72">
        <v>1535.2</v>
      </c>
      <c r="O635" s="71">
        <f>+H635*7.09%</f>
        <v>3580.4500000000003</v>
      </c>
      <c r="P635" s="71"/>
      <c r="Q635" s="71">
        <f>+K635+N635</f>
        <v>2984.55</v>
      </c>
      <c r="R635" s="50">
        <f>+I635+J635+K635+N635+P635</f>
        <v>4934.12</v>
      </c>
      <c r="S635" s="71">
        <f>+L635+M635+O635</f>
        <v>7721.4500000000007</v>
      </c>
      <c r="T635" s="71">
        <f>+H635-R635</f>
        <v>45565.88</v>
      </c>
      <c r="U635" s="53" t="s">
        <v>50</v>
      </c>
    </row>
    <row r="636" spans="1:21" s="54" customFormat="1" x14ac:dyDescent="0.25">
      <c r="A636" s="46">
        <v>630</v>
      </c>
      <c r="B636" s="47"/>
      <c r="C636" s="47" t="s">
        <v>641</v>
      </c>
      <c r="D636" s="47" t="s">
        <v>1045</v>
      </c>
      <c r="E636" s="57" t="s">
        <v>179</v>
      </c>
      <c r="F636" s="47" t="s">
        <v>201</v>
      </c>
      <c r="G636" s="55" t="s">
        <v>1055</v>
      </c>
      <c r="H636" s="69">
        <v>30975</v>
      </c>
      <c r="I636" s="70">
        <v>0</v>
      </c>
      <c r="J636" s="71">
        <v>25</v>
      </c>
      <c r="K636" s="72">
        <v>888.98</v>
      </c>
      <c r="L636" s="73">
        <f t="shared" ref="L636:L640" si="368">+H636*7.1%</f>
        <v>2199.2249999999999</v>
      </c>
      <c r="M636" s="73">
        <f t="shared" ref="M636:M640" si="369">+H636*1.1%</f>
        <v>340.72500000000002</v>
      </c>
      <c r="N636" s="72">
        <v>941.64</v>
      </c>
      <c r="O636" s="71">
        <f t="shared" ref="O636:O640" si="370">+H636*7.09%</f>
        <v>2196.1275000000001</v>
      </c>
      <c r="P636" s="71"/>
      <c r="Q636" s="71">
        <f t="shared" ref="Q636:Q640" si="371">+K636+N636</f>
        <v>1830.62</v>
      </c>
      <c r="R636" s="50">
        <f t="shared" ref="R636:R640" si="372">+I636+J636+K636+N636+P636</f>
        <v>1855.62</v>
      </c>
      <c r="S636" s="71">
        <f t="shared" ref="S636:S640" si="373">+L636+M636+O636</f>
        <v>4736.0774999999994</v>
      </c>
      <c r="T636" s="71">
        <f t="shared" ref="T636:T640" si="374">+H636-R636</f>
        <v>29119.38</v>
      </c>
      <c r="U636" s="53" t="s">
        <v>50</v>
      </c>
    </row>
    <row r="637" spans="1:21" s="54" customFormat="1" x14ac:dyDescent="0.25">
      <c r="A637" s="46">
        <v>631</v>
      </c>
      <c r="B637" s="47"/>
      <c r="C637" s="47" t="s">
        <v>645</v>
      </c>
      <c r="D637" s="47" t="s">
        <v>1044</v>
      </c>
      <c r="E637" s="57" t="s">
        <v>179</v>
      </c>
      <c r="F637" s="47" t="s">
        <v>201</v>
      </c>
      <c r="G637" s="55" t="s">
        <v>1055</v>
      </c>
      <c r="H637" s="69">
        <v>30975</v>
      </c>
      <c r="I637" s="70">
        <v>0</v>
      </c>
      <c r="J637" s="71">
        <v>25</v>
      </c>
      <c r="K637" s="72">
        <v>888.98</v>
      </c>
      <c r="L637" s="73">
        <f>+H637*7.1%</f>
        <v>2199.2249999999999</v>
      </c>
      <c r="M637" s="73">
        <f>+H637*1.1%</f>
        <v>340.72500000000002</v>
      </c>
      <c r="N637" s="72">
        <v>941.64</v>
      </c>
      <c r="O637" s="71">
        <f>+H637*7.09%</f>
        <v>2196.1275000000001</v>
      </c>
      <c r="P637" s="71"/>
      <c r="Q637" s="71">
        <f>+K637+N637</f>
        <v>1830.62</v>
      </c>
      <c r="R637" s="50">
        <f>+I637+J637+K637+N637+P637</f>
        <v>1855.62</v>
      </c>
      <c r="S637" s="71">
        <f>+L637+M637+O637</f>
        <v>4736.0774999999994</v>
      </c>
      <c r="T637" s="71">
        <f>+H637-R637</f>
        <v>29119.38</v>
      </c>
      <c r="U637" s="53" t="s">
        <v>50</v>
      </c>
    </row>
    <row r="638" spans="1:21" s="54" customFormat="1" x14ac:dyDescent="0.25">
      <c r="A638" s="46">
        <v>632</v>
      </c>
      <c r="B638" s="47"/>
      <c r="C638" s="47" t="s">
        <v>643</v>
      </c>
      <c r="D638" s="47" t="s">
        <v>1044</v>
      </c>
      <c r="E638" s="57" t="s">
        <v>179</v>
      </c>
      <c r="F638" s="47" t="s">
        <v>122</v>
      </c>
      <c r="G638" s="55" t="s">
        <v>1055</v>
      </c>
      <c r="H638" s="69">
        <v>25000</v>
      </c>
      <c r="I638" s="70">
        <v>0</v>
      </c>
      <c r="J638" s="71">
        <v>25</v>
      </c>
      <c r="K638" s="72">
        <v>717.5</v>
      </c>
      <c r="L638" s="73">
        <f t="shared" si="368"/>
        <v>1774.9999999999998</v>
      </c>
      <c r="M638" s="73">
        <f t="shared" si="369"/>
        <v>275</v>
      </c>
      <c r="N638" s="72">
        <v>760</v>
      </c>
      <c r="O638" s="71">
        <f t="shared" si="370"/>
        <v>1772.5000000000002</v>
      </c>
      <c r="P638" s="71"/>
      <c r="Q638" s="71">
        <f t="shared" si="371"/>
        <v>1477.5</v>
      </c>
      <c r="R638" s="50">
        <f t="shared" si="372"/>
        <v>1502.5</v>
      </c>
      <c r="S638" s="71">
        <f t="shared" si="373"/>
        <v>3822.5</v>
      </c>
      <c r="T638" s="71">
        <f t="shared" si="374"/>
        <v>23497.5</v>
      </c>
      <c r="U638" s="53" t="s">
        <v>50</v>
      </c>
    </row>
    <row r="639" spans="1:21" s="54" customFormat="1" x14ac:dyDescent="0.25">
      <c r="A639" s="46">
        <v>633</v>
      </c>
      <c r="B639" s="47"/>
      <c r="C639" s="47" t="s">
        <v>1075</v>
      </c>
      <c r="D639" s="47" t="s">
        <v>1045</v>
      </c>
      <c r="E639" s="47" t="s">
        <v>179</v>
      </c>
      <c r="F639" s="47" t="s">
        <v>73</v>
      </c>
      <c r="G639" s="55" t="s">
        <v>1054</v>
      </c>
      <c r="H639" s="49">
        <v>23000</v>
      </c>
      <c r="I639" s="56"/>
      <c r="J639" s="50">
        <v>25</v>
      </c>
      <c r="K639" s="51">
        <v>660.1</v>
      </c>
      <c r="L639" s="52">
        <f>+H639*7.1%</f>
        <v>1632.9999999999998</v>
      </c>
      <c r="M639" s="52">
        <f>+H639*1.1%</f>
        <v>253.00000000000003</v>
      </c>
      <c r="N639" s="51">
        <v>699.2</v>
      </c>
      <c r="O639" s="50">
        <f>+H639*7.09%</f>
        <v>1630.7</v>
      </c>
      <c r="P639" s="50"/>
      <c r="Q639" s="50">
        <f>+K639+N639</f>
        <v>1359.3000000000002</v>
      </c>
      <c r="R639" s="50">
        <f>+I639+J639+K639+N639+P639</f>
        <v>1384.3000000000002</v>
      </c>
      <c r="S639" s="71">
        <f>+L639+M639+O639</f>
        <v>3516.7</v>
      </c>
      <c r="T639" s="71">
        <f>+H639-R639</f>
        <v>21615.7</v>
      </c>
      <c r="U639" s="53" t="s">
        <v>50</v>
      </c>
    </row>
    <row r="640" spans="1:21" s="54" customFormat="1" x14ac:dyDescent="0.25">
      <c r="A640" s="46">
        <v>634</v>
      </c>
      <c r="B640" s="47"/>
      <c r="C640" s="47" t="s">
        <v>644</v>
      </c>
      <c r="D640" s="47" t="s">
        <v>1044</v>
      </c>
      <c r="E640" s="57" t="s">
        <v>179</v>
      </c>
      <c r="F640" s="47" t="s">
        <v>158</v>
      </c>
      <c r="G640" s="55" t="s">
        <v>1055</v>
      </c>
      <c r="H640" s="69">
        <v>22000</v>
      </c>
      <c r="I640" s="70">
        <v>0</v>
      </c>
      <c r="J640" s="71">
        <v>25</v>
      </c>
      <c r="K640" s="72">
        <v>631.4</v>
      </c>
      <c r="L640" s="73">
        <f t="shared" si="368"/>
        <v>1561.9999999999998</v>
      </c>
      <c r="M640" s="73">
        <f t="shared" si="369"/>
        <v>242.00000000000003</v>
      </c>
      <c r="N640" s="72">
        <v>668.8</v>
      </c>
      <c r="O640" s="71">
        <f t="shared" si="370"/>
        <v>1559.8000000000002</v>
      </c>
      <c r="P640" s="71"/>
      <c r="Q640" s="71">
        <f t="shared" si="371"/>
        <v>1300.1999999999998</v>
      </c>
      <c r="R640" s="50">
        <f t="shared" si="372"/>
        <v>1325.1999999999998</v>
      </c>
      <c r="S640" s="71">
        <f t="shared" si="373"/>
        <v>3363.8</v>
      </c>
      <c r="T640" s="71">
        <f t="shared" si="374"/>
        <v>20674.8</v>
      </c>
      <c r="U640" s="53" t="s">
        <v>50</v>
      </c>
    </row>
    <row r="641" spans="1:21" s="54" customFormat="1" x14ac:dyDescent="0.25">
      <c r="A641" s="46">
        <v>635</v>
      </c>
      <c r="B641" s="47"/>
      <c r="C641" s="47" t="s">
        <v>791</v>
      </c>
      <c r="D641" s="47" t="s">
        <v>1045</v>
      </c>
      <c r="E641" s="57" t="s">
        <v>314</v>
      </c>
      <c r="F641" s="47" t="s">
        <v>954</v>
      </c>
      <c r="G641" s="55" t="s">
        <v>1055</v>
      </c>
      <c r="H641" s="49">
        <v>85000</v>
      </c>
      <c r="I641" s="49">
        <v>7564.4</v>
      </c>
      <c r="J641" s="50">
        <v>25</v>
      </c>
      <c r="K641" s="51">
        <v>2439.5</v>
      </c>
      <c r="L641" s="52">
        <f>+H641*7.1%</f>
        <v>6034.9999999999991</v>
      </c>
      <c r="M641" s="52">
        <f>+H641*1.1%</f>
        <v>935.00000000000011</v>
      </c>
      <c r="N641" s="51">
        <v>2584</v>
      </c>
      <c r="O641" s="50">
        <f>+H641*7.09%</f>
        <v>6026.5</v>
      </c>
      <c r="P641" s="50"/>
      <c r="Q641" s="50">
        <f>+K641+N641</f>
        <v>5023.5</v>
      </c>
      <c r="R641" s="50">
        <f>+I641+J641+K641+N641+P641</f>
        <v>12612.9</v>
      </c>
      <c r="S641" s="50">
        <f>+L641+M641+O641</f>
        <v>12996.5</v>
      </c>
      <c r="T641" s="50">
        <f>+H641-R641</f>
        <v>72387.100000000006</v>
      </c>
      <c r="U641" s="53" t="s">
        <v>50</v>
      </c>
    </row>
    <row r="642" spans="1:21" s="54" customFormat="1" x14ac:dyDescent="0.25">
      <c r="A642" s="46">
        <v>636</v>
      </c>
      <c r="B642" s="47"/>
      <c r="C642" s="47" t="s">
        <v>647</v>
      </c>
      <c r="D642" s="47" t="s">
        <v>1044</v>
      </c>
      <c r="E642" s="57" t="s">
        <v>314</v>
      </c>
      <c r="F642" s="47" t="s">
        <v>170</v>
      </c>
      <c r="G642" s="55" t="s">
        <v>1055</v>
      </c>
      <c r="H642" s="49">
        <v>50500</v>
      </c>
      <c r="I642" s="49">
        <v>1924.57</v>
      </c>
      <c r="J642" s="50">
        <v>25</v>
      </c>
      <c r="K642" s="51">
        <v>1449.35</v>
      </c>
      <c r="L642" s="52">
        <f t="shared" ref="L642:L650" si="375">+H642*7.1%</f>
        <v>3585.4999999999995</v>
      </c>
      <c r="M642" s="52">
        <f t="shared" ref="M642:M650" si="376">+H642*1.1%</f>
        <v>555.5</v>
      </c>
      <c r="N642" s="51">
        <v>1535.2</v>
      </c>
      <c r="O642" s="50">
        <f t="shared" ref="O642:O650" si="377">+H642*7.09%</f>
        <v>3580.4500000000003</v>
      </c>
      <c r="P642" s="50"/>
      <c r="Q642" s="50">
        <f t="shared" ref="Q642:Q650" si="378">+K642+N642</f>
        <v>2984.55</v>
      </c>
      <c r="R642" s="50">
        <f t="shared" ref="R642:R650" si="379">+I642+J642+K642+N642+P642</f>
        <v>4934.12</v>
      </c>
      <c r="S642" s="50">
        <f t="shared" ref="S642:S650" si="380">+L642+M642+O642</f>
        <v>7721.4500000000007</v>
      </c>
      <c r="T642" s="50">
        <f t="shared" ref="T642:T650" si="381">+H642-R642</f>
        <v>45565.88</v>
      </c>
      <c r="U642" s="53" t="s">
        <v>50</v>
      </c>
    </row>
    <row r="643" spans="1:21" s="54" customFormat="1" x14ac:dyDescent="0.25">
      <c r="A643" s="46">
        <v>637</v>
      </c>
      <c r="B643" s="47"/>
      <c r="C643" s="47" t="s">
        <v>880</v>
      </c>
      <c r="D643" s="47" t="s">
        <v>1044</v>
      </c>
      <c r="E643" s="57" t="s">
        <v>860</v>
      </c>
      <c r="F643" s="47" t="s">
        <v>170</v>
      </c>
      <c r="G643" s="55" t="s">
        <v>1055</v>
      </c>
      <c r="H643" s="69">
        <v>50500</v>
      </c>
      <c r="I643" s="69">
        <v>1924.57</v>
      </c>
      <c r="J643" s="71">
        <v>25</v>
      </c>
      <c r="K643" s="72">
        <v>1449.35</v>
      </c>
      <c r="L643" s="73">
        <f>+H643*7.1%</f>
        <v>3585.4999999999995</v>
      </c>
      <c r="M643" s="73">
        <f>+H643*1.1%</f>
        <v>555.5</v>
      </c>
      <c r="N643" s="72">
        <v>1535.2</v>
      </c>
      <c r="O643" s="71">
        <f>+H643*7.09%</f>
        <v>3580.4500000000003</v>
      </c>
      <c r="P643" s="71"/>
      <c r="Q643" s="71">
        <f>+K643+N643</f>
        <v>2984.55</v>
      </c>
      <c r="R643" s="50">
        <f>+I643+J643+K643+N643+P643</f>
        <v>4934.12</v>
      </c>
      <c r="S643" s="71">
        <f>+L643+M643+O643</f>
        <v>7721.4500000000007</v>
      </c>
      <c r="T643" s="71">
        <f>+H643-R643</f>
        <v>45565.88</v>
      </c>
      <c r="U643" s="53" t="s">
        <v>50</v>
      </c>
    </row>
    <row r="644" spans="1:21" s="54" customFormat="1" x14ac:dyDescent="0.25">
      <c r="A644" s="46">
        <v>638</v>
      </c>
      <c r="B644" s="47"/>
      <c r="C644" s="47" t="s">
        <v>648</v>
      </c>
      <c r="D644" s="47" t="s">
        <v>1044</v>
      </c>
      <c r="E644" s="57" t="s">
        <v>314</v>
      </c>
      <c r="F644" s="47" t="s">
        <v>170</v>
      </c>
      <c r="G644" s="55" t="s">
        <v>1055</v>
      </c>
      <c r="H644" s="49">
        <v>50500</v>
      </c>
      <c r="I644" s="49">
        <v>1722.05</v>
      </c>
      <c r="J644" s="50">
        <v>25</v>
      </c>
      <c r="K644" s="51">
        <v>1449.35</v>
      </c>
      <c r="L644" s="52">
        <f t="shared" si="375"/>
        <v>3585.4999999999995</v>
      </c>
      <c r="M644" s="52">
        <f t="shared" si="376"/>
        <v>555.5</v>
      </c>
      <c r="N644" s="51">
        <v>1535.2</v>
      </c>
      <c r="O644" s="50">
        <f t="shared" si="377"/>
        <v>3580.4500000000003</v>
      </c>
      <c r="P644" s="50"/>
      <c r="Q644" s="50">
        <f t="shared" si="378"/>
        <v>2984.55</v>
      </c>
      <c r="R644" s="50">
        <f t="shared" si="379"/>
        <v>4731.5999999999995</v>
      </c>
      <c r="S644" s="50">
        <f t="shared" si="380"/>
        <v>7721.4500000000007</v>
      </c>
      <c r="T644" s="50">
        <f t="shared" si="381"/>
        <v>45768.4</v>
      </c>
      <c r="U644" s="53" t="s">
        <v>50</v>
      </c>
    </row>
    <row r="645" spans="1:21" s="54" customFormat="1" x14ac:dyDescent="0.25">
      <c r="A645" s="46">
        <v>639</v>
      </c>
      <c r="B645" s="47"/>
      <c r="C645" s="47" t="s">
        <v>650</v>
      </c>
      <c r="D645" s="47" t="s">
        <v>1045</v>
      </c>
      <c r="E645" s="57" t="s">
        <v>314</v>
      </c>
      <c r="F645" s="47" t="s">
        <v>170</v>
      </c>
      <c r="G645" s="55" t="s">
        <v>1055</v>
      </c>
      <c r="H645" s="49">
        <v>50500</v>
      </c>
      <c r="I645" s="49">
        <v>1722.05</v>
      </c>
      <c r="J645" s="50">
        <v>25</v>
      </c>
      <c r="K645" s="51">
        <v>1449.35</v>
      </c>
      <c r="L645" s="52">
        <f>+H645*7.1%</f>
        <v>3585.4999999999995</v>
      </c>
      <c r="M645" s="52">
        <f>+H645*1.1%</f>
        <v>555.5</v>
      </c>
      <c r="N645" s="51">
        <v>1535.2</v>
      </c>
      <c r="O645" s="50">
        <f>+H645*7.09%</f>
        <v>3580.4500000000003</v>
      </c>
      <c r="P645" s="50"/>
      <c r="Q645" s="50">
        <f>+K645+N645</f>
        <v>2984.55</v>
      </c>
      <c r="R645" s="50">
        <f>+I645+J645+K645+N645+P645</f>
        <v>4731.5999999999995</v>
      </c>
      <c r="S645" s="50">
        <f>+L645+M645+O645</f>
        <v>7721.4500000000007</v>
      </c>
      <c r="T645" s="50">
        <f>+H645-R645</f>
        <v>45768.4</v>
      </c>
      <c r="U645" s="53" t="s">
        <v>50</v>
      </c>
    </row>
    <row r="646" spans="1:21" s="54" customFormat="1" x14ac:dyDescent="0.25">
      <c r="A646" s="46">
        <v>640</v>
      </c>
      <c r="B646" s="47"/>
      <c r="C646" s="47" t="s">
        <v>651</v>
      </c>
      <c r="D646" s="47" t="s">
        <v>1045</v>
      </c>
      <c r="E646" s="57" t="s">
        <v>314</v>
      </c>
      <c r="F646" s="47" t="s">
        <v>170</v>
      </c>
      <c r="G646" s="55" t="s">
        <v>1055</v>
      </c>
      <c r="H646" s="49">
        <v>50500</v>
      </c>
      <c r="I646" s="49">
        <v>1924.57</v>
      </c>
      <c r="J646" s="50">
        <v>25</v>
      </c>
      <c r="K646" s="51">
        <v>1449.35</v>
      </c>
      <c r="L646" s="52">
        <f>+H646*7.1%</f>
        <v>3585.4999999999995</v>
      </c>
      <c r="M646" s="52">
        <f>+H646*1.1%</f>
        <v>555.5</v>
      </c>
      <c r="N646" s="51">
        <v>1535.2</v>
      </c>
      <c r="O646" s="50">
        <f>+H646*7.09%</f>
        <v>3580.4500000000003</v>
      </c>
      <c r="P646" s="50"/>
      <c r="Q646" s="50">
        <f>+K646+N646</f>
        <v>2984.55</v>
      </c>
      <c r="R646" s="50">
        <f>+I646+J646+K646+N646+P646</f>
        <v>4934.12</v>
      </c>
      <c r="S646" s="50">
        <f>+L646+M646+O646</f>
        <v>7721.4500000000007</v>
      </c>
      <c r="T646" s="50">
        <f>+H646-R646</f>
        <v>45565.88</v>
      </c>
      <c r="U646" s="53" t="s">
        <v>50</v>
      </c>
    </row>
    <row r="647" spans="1:21" s="54" customFormat="1" x14ac:dyDescent="0.25">
      <c r="A647" s="46">
        <v>641</v>
      </c>
      <c r="B647" s="47"/>
      <c r="C647" s="47" t="s">
        <v>653</v>
      </c>
      <c r="D647" s="47" t="s">
        <v>1044</v>
      </c>
      <c r="E647" s="57" t="s">
        <v>314</v>
      </c>
      <c r="F647" s="47" t="s">
        <v>137</v>
      </c>
      <c r="G647" s="55" t="s">
        <v>1054</v>
      </c>
      <c r="H647" s="49">
        <v>22000</v>
      </c>
      <c r="I647" s="56">
        <v>0</v>
      </c>
      <c r="J647" s="50">
        <v>25</v>
      </c>
      <c r="K647" s="51">
        <v>631.4</v>
      </c>
      <c r="L647" s="52">
        <f>+H647*7.1%</f>
        <v>1561.9999999999998</v>
      </c>
      <c r="M647" s="52">
        <f>+H647*1.1%</f>
        <v>242.00000000000003</v>
      </c>
      <c r="N647" s="51">
        <v>668.8</v>
      </c>
      <c r="O647" s="50">
        <f>+H647*7.09%</f>
        <v>1559.8000000000002</v>
      </c>
      <c r="P647" s="50"/>
      <c r="Q647" s="50">
        <f>+K647+N647</f>
        <v>1300.1999999999998</v>
      </c>
      <c r="R647" s="50">
        <f>+I647+J647+K647+N647+P647</f>
        <v>1325.1999999999998</v>
      </c>
      <c r="S647" s="50">
        <f>+L647+M647+O647</f>
        <v>3363.8</v>
      </c>
      <c r="T647" s="50">
        <f>+H647-R647</f>
        <v>20674.8</v>
      </c>
      <c r="U647" s="53" t="s">
        <v>50</v>
      </c>
    </row>
    <row r="648" spans="1:21" s="54" customFormat="1" x14ac:dyDescent="0.25">
      <c r="A648" s="46">
        <v>642</v>
      </c>
      <c r="B648" s="47"/>
      <c r="C648" s="47" t="s">
        <v>649</v>
      </c>
      <c r="D648" s="47" t="s">
        <v>1044</v>
      </c>
      <c r="E648" s="57" t="s">
        <v>314</v>
      </c>
      <c r="F648" s="47" t="s">
        <v>42</v>
      </c>
      <c r="G648" s="55" t="s">
        <v>1055</v>
      </c>
      <c r="H648" s="49">
        <v>25000</v>
      </c>
      <c r="I648" s="56">
        <v>0</v>
      </c>
      <c r="J648" s="50">
        <v>25</v>
      </c>
      <c r="K648" s="51">
        <v>717.5</v>
      </c>
      <c r="L648" s="52">
        <f t="shared" si="375"/>
        <v>1774.9999999999998</v>
      </c>
      <c r="M648" s="52">
        <f t="shared" si="376"/>
        <v>275</v>
      </c>
      <c r="N648" s="51">
        <v>760</v>
      </c>
      <c r="O648" s="50">
        <f t="shared" si="377"/>
        <v>1772.5000000000002</v>
      </c>
      <c r="P648" s="50"/>
      <c r="Q648" s="50">
        <f t="shared" si="378"/>
        <v>1477.5</v>
      </c>
      <c r="R648" s="50">
        <f t="shared" si="379"/>
        <v>1502.5</v>
      </c>
      <c r="S648" s="50">
        <f t="shared" si="380"/>
        <v>3822.5</v>
      </c>
      <c r="T648" s="50">
        <f t="shared" si="381"/>
        <v>23497.5</v>
      </c>
      <c r="U648" s="53" t="s">
        <v>50</v>
      </c>
    </row>
    <row r="649" spans="1:21" s="54" customFormat="1" x14ac:dyDescent="0.25">
      <c r="A649" s="46">
        <v>643</v>
      </c>
      <c r="B649" s="47"/>
      <c r="C649" s="47" t="s">
        <v>313</v>
      </c>
      <c r="D649" s="47" t="s">
        <v>1045</v>
      </c>
      <c r="E649" s="47" t="s">
        <v>314</v>
      </c>
      <c r="F649" s="47" t="s">
        <v>47</v>
      </c>
      <c r="G649" s="55" t="s">
        <v>1048</v>
      </c>
      <c r="H649" s="49">
        <v>20900</v>
      </c>
      <c r="I649" s="56">
        <v>0</v>
      </c>
      <c r="J649" s="50">
        <v>25</v>
      </c>
      <c r="K649" s="51">
        <v>599.83000000000004</v>
      </c>
      <c r="L649" s="52">
        <f>+H649*7.1%</f>
        <v>1483.8999999999999</v>
      </c>
      <c r="M649" s="52">
        <f>+H649*1.1%</f>
        <v>229.90000000000003</v>
      </c>
      <c r="N649" s="51">
        <v>635.36</v>
      </c>
      <c r="O649" s="50">
        <f>+H649*7.09%</f>
        <v>1481.8100000000002</v>
      </c>
      <c r="P649" s="50"/>
      <c r="Q649" s="50">
        <f>+K649+N649</f>
        <v>1235.19</v>
      </c>
      <c r="R649" s="50">
        <f>+I649+J649+K649+N649+P649</f>
        <v>1260.19</v>
      </c>
      <c r="S649" s="50">
        <f>+L649+M649+O649</f>
        <v>3195.61</v>
      </c>
      <c r="T649" s="50">
        <f>+H649-R649</f>
        <v>19639.810000000001</v>
      </c>
      <c r="U649" s="53" t="s">
        <v>50</v>
      </c>
    </row>
    <row r="650" spans="1:21" s="54" customFormat="1" x14ac:dyDescent="0.25">
      <c r="A650" s="46">
        <v>644</v>
      </c>
      <c r="B650" s="47"/>
      <c r="C650" s="47" t="s">
        <v>652</v>
      </c>
      <c r="D650" s="47" t="s">
        <v>1044</v>
      </c>
      <c r="E650" s="57" t="s">
        <v>314</v>
      </c>
      <c r="F650" s="47" t="s">
        <v>224</v>
      </c>
      <c r="G650" s="55" t="s">
        <v>1048</v>
      </c>
      <c r="H650" s="49">
        <v>12650</v>
      </c>
      <c r="I650" s="56">
        <v>0</v>
      </c>
      <c r="J650" s="50">
        <v>25</v>
      </c>
      <c r="K650" s="51">
        <v>363.06</v>
      </c>
      <c r="L650" s="52">
        <f t="shared" si="375"/>
        <v>898.14999999999986</v>
      </c>
      <c r="M650" s="52">
        <f t="shared" si="376"/>
        <v>139.15</v>
      </c>
      <c r="N650" s="51">
        <v>384.56</v>
      </c>
      <c r="O650" s="50">
        <f t="shared" si="377"/>
        <v>896.8850000000001</v>
      </c>
      <c r="P650" s="50"/>
      <c r="Q650" s="50">
        <f t="shared" si="378"/>
        <v>747.62</v>
      </c>
      <c r="R650" s="50">
        <f t="shared" si="379"/>
        <v>772.62</v>
      </c>
      <c r="S650" s="50">
        <f t="shared" si="380"/>
        <v>1934.1849999999999</v>
      </c>
      <c r="T650" s="50">
        <f t="shared" si="381"/>
        <v>11877.38</v>
      </c>
      <c r="U650" s="53" t="s">
        <v>50</v>
      </c>
    </row>
    <row r="651" spans="1:21" s="54" customFormat="1" x14ac:dyDescent="0.25">
      <c r="A651" s="46">
        <v>645</v>
      </c>
      <c r="B651" s="47"/>
      <c r="C651" s="47" t="s">
        <v>822</v>
      </c>
      <c r="D651" s="47" t="s">
        <v>1044</v>
      </c>
      <c r="E651" s="57" t="s">
        <v>655</v>
      </c>
      <c r="F651" s="47" t="s">
        <v>954</v>
      </c>
      <c r="G651" s="55" t="s">
        <v>1055</v>
      </c>
      <c r="H651" s="69">
        <v>85000</v>
      </c>
      <c r="I651" s="69">
        <v>8239.4599999999991</v>
      </c>
      <c r="J651" s="71">
        <v>25</v>
      </c>
      <c r="K651" s="72">
        <v>2439.5</v>
      </c>
      <c r="L651" s="73">
        <f>+H651*7.1%</f>
        <v>6034.9999999999991</v>
      </c>
      <c r="M651" s="73">
        <f>+H651*1.1%</f>
        <v>935.00000000000011</v>
      </c>
      <c r="N651" s="72">
        <v>2584</v>
      </c>
      <c r="O651" s="71">
        <f>+H651*7.09%</f>
        <v>6026.5</v>
      </c>
      <c r="P651" s="71"/>
      <c r="Q651" s="71">
        <f>+K651+N651</f>
        <v>5023.5</v>
      </c>
      <c r="R651" s="50">
        <f>+I651+J651+K651+N651+P651</f>
        <v>13287.96</v>
      </c>
      <c r="S651" s="71">
        <f>+L651+M651+O651</f>
        <v>12996.5</v>
      </c>
      <c r="T651" s="71">
        <f>+H651-R651</f>
        <v>71712.040000000008</v>
      </c>
      <c r="U651" s="53" t="s">
        <v>50</v>
      </c>
    </row>
    <row r="652" spans="1:21" s="54" customFormat="1" x14ac:dyDescent="0.25">
      <c r="A652" s="46">
        <v>646</v>
      </c>
      <c r="B652" s="47"/>
      <c r="C652" s="47" t="s">
        <v>656</v>
      </c>
      <c r="D652" s="47" t="s">
        <v>1045</v>
      </c>
      <c r="E652" s="57" t="s">
        <v>655</v>
      </c>
      <c r="F652" s="47" t="s">
        <v>170</v>
      </c>
      <c r="G652" s="55" t="s">
        <v>1055</v>
      </c>
      <c r="H652" s="69">
        <v>50500</v>
      </c>
      <c r="I652" s="69">
        <v>1924.57</v>
      </c>
      <c r="J652" s="71">
        <v>25</v>
      </c>
      <c r="K652" s="72">
        <v>1449.35</v>
      </c>
      <c r="L652" s="73">
        <f t="shared" ref="L652:L663" si="382">+H652*7.1%</f>
        <v>3585.4999999999995</v>
      </c>
      <c r="M652" s="73">
        <f t="shared" ref="M652:M663" si="383">+H652*1.1%</f>
        <v>555.5</v>
      </c>
      <c r="N652" s="72">
        <v>1535.2</v>
      </c>
      <c r="O652" s="71">
        <f t="shared" ref="O652:O663" si="384">+H652*7.09%</f>
        <v>3580.4500000000003</v>
      </c>
      <c r="P652" s="71"/>
      <c r="Q652" s="71">
        <f t="shared" ref="Q652:Q663" si="385">+K652+N652</f>
        <v>2984.55</v>
      </c>
      <c r="R652" s="50">
        <f t="shared" ref="R652:R663" si="386">+I652+J652+K652+N652+P652</f>
        <v>4934.12</v>
      </c>
      <c r="S652" s="71">
        <f t="shared" ref="S652:S663" si="387">+L652+M652+O652</f>
        <v>7721.4500000000007</v>
      </c>
      <c r="T652" s="71">
        <f t="shared" ref="T652:T663" si="388">+H652-R652</f>
        <v>45565.88</v>
      </c>
      <c r="U652" s="53" t="s">
        <v>50</v>
      </c>
    </row>
    <row r="653" spans="1:21" s="54" customFormat="1" x14ac:dyDescent="0.25">
      <c r="A653" s="46">
        <v>647</v>
      </c>
      <c r="B653" s="47"/>
      <c r="C653" s="47" t="s">
        <v>657</v>
      </c>
      <c r="D653" s="47" t="s">
        <v>1045</v>
      </c>
      <c r="E653" s="57" t="s">
        <v>655</v>
      </c>
      <c r="F653" s="47" t="s">
        <v>170</v>
      </c>
      <c r="G653" s="55" t="s">
        <v>1055</v>
      </c>
      <c r="H653" s="69">
        <v>50500</v>
      </c>
      <c r="I653" s="69">
        <v>1924.57</v>
      </c>
      <c r="J653" s="71">
        <v>25</v>
      </c>
      <c r="K653" s="72">
        <v>1449.35</v>
      </c>
      <c r="L653" s="73">
        <f t="shared" si="382"/>
        <v>3585.4999999999995</v>
      </c>
      <c r="M653" s="73">
        <f t="shared" si="383"/>
        <v>555.5</v>
      </c>
      <c r="N653" s="72">
        <v>1535.2</v>
      </c>
      <c r="O653" s="71">
        <f t="shared" si="384"/>
        <v>3580.4500000000003</v>
      </c>
      <c r="P653" s="71"/>
      <c r="Q653" s="71">
        <f t="shared" si="385"/>
        <v>2984.55</v>
      </c>
      <c r="R653" s="50">
        <f t="shared" si="386"/>
        <v>4934.12</v>
      </c>
      <c r="S653" s="71">
        <f t="shared" si="387"/>
        <v>7721.4500000000007</v>
      </c>
      <c r="T653" s="71">
        <f t="shared" si="388"/>
        <v>45565.88</v>
      </c>
      <c r="U653" s="53" t="s">
        <v>50</v>
      </c>
    </row>
    <row r="654" spans="1:21" s="54" customFormat="1" x14ac:dyDescent="0.25">
      <c r="A654" s="46">
        <v>648</v>
      </c>
      <c r="B654" s="47"/>
      <c r="C654" s="47" t="s">
        <v>658</v>
      </c>
      <c r="D654" s="47" t="s">
        <v>1045</v>
      </c>
      <c r="E654" s="57" t="s">
        <v>655</v>
      </c>
      <c r="F654" s="47" t="s">
        <v>170</v>
      </c>
      <c r="G654" s="55" t="s">
        <v>1055</v>
      </c>
      <c r="H654" s="69">
        <v>50500</v>
      </c>
      <c r="I654" s="69">
        <v>1114.5</v>
      </c>
      <c r="J654" s="71">
        <v>25</v>
      </c>
      <c r="K654" s="72">
        <v>1449.35</v>
      </c>
      <c r="L654" s="73">
        <f t="shared" si="382"/>
        <v>3585.4999999999995</v>
      </c>
      <c r="M654" s="73">
        <f t="shared" si="383"/>
        <v>555.5</v>
      </c>
      <c r="N654" s="72">
        <v>1535.2</v>
      </c>
      <c r="O654" s="71">
        <f t="shared" si="384"/>
        <v>3580.4500000000003</v>
      </c>
      <c r="P654" s="71"/>
      <c r="Q654" s="71">
        <f t="shared" si="385"/>
        <v>2984.55</v>
      </c>
      <c r="R654" s="50">
        <f t="shared" si="386"/>
        <v>4124.05</v>
      </c>
      <c r="S654" s="71">
        <f t="shared" si="387"/>
        <v>7721.4500000000007</v>
      </c>
      <c r="T654" s="71">
        <f t="shared" si="388"/>
        <v>46375.95</v>
      </c>
      <c r="U654" s="53" t="s">
        <v>50</v>
      </c>
    </row>
    <row r="655" spans="1:21" s="54" customFormat="1" x14ac:dyDescent="0.25">
      <c r="A655" s="46">
        <v>649</v>
      </c>
      <c r="B655" s="47"/>
      <c r="C655" s="47" t="s">
        <v>661</v>
      </c>
      <c r="D655" s="47" t="s">
        <v>1044</v>
      </c>
      <c r="E655" s="57" t="s">
        <v>655</v>
      </c>
      <c r="F655" s="47" t="s">
        <v>170</v>
      </c>
      <c r="G655" s="55" t="s">
        <v>1055</v>
      </c>
      <c r="H655" s="69">
        <v>50500</v>
      </c>
      <c r="I655" s="69">
        <v>1924.57</v>
      </c>
      <c r="J655" s="71">
        <v>25</v>
      </c>
      <c r="K655" s="72">
        <v>1449.35</v>
      </c>
      <c r="L655" s="73">
        <f>+H655*7.1%</f>
        <v>3585.4999999999995</v>
      </c>
      <c r="M655" s="73">
        <f>+H655*1.1%</f>
        <v>555.5</v>
      </c>
      <c r="N655" s="72">
        <v>1535.2</v>
      </c>
      <c r="O655" s="71">
        <f>+H655*7.09%</f>
        <v>3580.4500000000003</v>
      </c>
      <c r="P655" s="71"/>
      <c r="Q655" s="71">
        <f>+K655+N655</f>
        <v>2984.55</v>
      </c>
      <c r="R655" s="50">
        <f>+I655+J655+K655+N655+P655</f>
        <v>4934.12</v>
      </c>
      <c r="S655" s="71">
        <f>+L655+M655+O655</f>
        <v>7721.4500000000007</v>
      </c>
      <c r="T655" s="71">
        <f>+H655-R655</f>
        <v>45565.88</v>
      </c>
      <c r="U655" s="53" t="s">
        <v>50</v>
      </c>
    </row>
    <row r="656" spans="1:21" s="54" customFormat="1" x14ac:dyDescent="0.25">
      <c r="A656" s="46">
        <v>650</v>
      </c>
      <c r="B656" s="47"/>
      <c r="C656" s="47" t="s">
        <v>667</v>
      </c>
      <c r="D656" s="47" t="s">
        <v>1045</v>
      </c>
      <c r="E656" s="57" t="s">
        <v>655</v>
      </c>
      <c r="F656" s="47" t="s">
        <v>170</v>
      </c>
      <c r="G656" s="55" t="s">
        <v>1055</v>
      </c>
      <c r="H656" s="69">
        <v>50500</v>
      </c>
      <c r="I656" s="69">
        <v>1924.57</v>
      </c>
      <c r="J656" s="71">
        <v>25</v>
      </c>
      <c r="K656" s="72">
        <v>1449.35</v>
      </c>
      <c r="L656" s="73">
        <f>+H656*7.1%</f>
        <v>3585.4999999999995</v>
      </c>
      <c r="M656" s="73">
        <f>+H656*1.1%</f>
        <v>555.5</v>
      </c>
      <c r="N656" s="72">
        <v>1535.2</v>
      </c>
      <c r="O656" s="71">
        <f>+H656*7.09%</f>
        <v>3580.4500000000003</v>
      </c>
      <c r="P656" s="71"/>
      <c r="Q656" s="71">
        <f>+K656+N656</f>
        <v>2984.55</v>
      </c>
      <c r="R656" s="50">
        <f>+I656+J656+K656+N656+P656</f>
        <v>4934.12</v>
      </c>
      <c r="S656" s="71">
        <f>+L656+M656+O656</f>
        <v>7721.4500000000007</v>
      </c>
      <c r="T656" s="71">
        <f>+H656-R656</f>
        <v>45565.88</v>
      </c>
      <c r="U656" s="53" t="s">
        <v>50</v>
      </c>
    </row>
    <row r="657" spans="1:21" s="54" customFormat="1" x14ac:dyDescent="0.25">
      <c r="A657" s="46">
        <v>651</v>
      </c>
      <c r="B657" s="47"/>
      <c r="C657" s="47" t="s">
        <v>660</v>
      </c>
      <c r="D657" s="47" t="s">
        <v>1045</v>
      </c>
      <c r="E657" s="57" t="s">
        <v>655</v>
      </c>
      <c r="F657" s="47" t="s">
        <v>201</v>
      </c>
      <c r="G657" s="55" t="s">
        <v>1055</v>
      </c>
      <c r="H657" s="69">
        <v>30975</v>
      </c>
      <c r="I657" s="70">
        <v>0</v>
      </c>
      <c r="J657" s="71">
        <v>25</v>
      </c>
      <c r="K657" s="72">
        <v>888.98</v>
      </c>
      <c r="L657" s="73">
        <f t="shared" si="382"/>
        <v>2199.2249999999999</v>
      </c>
      <c r="M657" s="73">
        <f t="shared" si="383"/>
        <v>340.72500000000002</v>
      </c>
      <c r="N657" s="72">
        <v>941.64</v>
      </c>
      <c r="O657" s="71">
        <f t="shared" si="384"/>
        <v>2196.1275000000001</v>
      </c>
      <c r="P657" s="71"/>
      <c r="Q657" s="71">
        <f t="shared" si="385"/>
        <v>1830.62</v>
      </c>
      <c r="R657" s="50">
        <f t="shared" si="386"/>
        <v>1855.62</v>
      </c>
      <c r="S657" s="71">
        <f t="shared" si="387"/>
        <v>4736.0774999999994</v>
      </c>
      <c r="T657" s="71">
        <f t="shared" si="388"/>
        <v>29119.38</v>
      </c>
      <c r="U657" s="53" t="s">
        <v>50</v>
      </c>
    </row>
    <row r="658" spans="1:21" s="54" customFormat="1" x14ac:dyDescent="0.25">
      <c r="A658" s="46">
        <v>652</v>
      </c>
      <c r="B658" s="57"/>
      <c r="C658" s="57" t="s">
        <v>917</v>
      </c>
      <c r="D658" s="57" t="s">
        <v>1044</v>
      </c>
      <c r="E658" s="57" t="s">
        <v>655</v>
      </c>
      <c r="F658" s="57" t="s">
        <v>961</v>
      </c>
      <c r="G658" s="64" t="s">
        <v>1055</v>
      </c>
      <c r="H658" s="95">
        <v>34000</v>
      </c>
      <c r="I658" s="96">
        <v>0</v>
      </c>
      <c r="J658" s="97">
        <v>25</v>
      </c>
      <c r="K658" s="72">
        <v>975.8</v>
      </c>
      <c r="L658" s="73">
        <f>+H658*7.1%</f>
        <v>2414</v>
      </c>
      <c r="M658" s="73">
        <f>+H658*1.1%</f>
        <v>374.00000000000006</v>
      </c>
      <c r="N658" s="72">
        <v>1033.5999999999999</v>
      </c>
      <c r="O658" s="97">
        <f>+H658*7.09%</f>
        <v>2410.6000000000004</v>
      </c>
      <c r="P658" s="97"/>
      <c r="Q658" s="97">
        <f>+K658+N658</f>
        <v>2009.3999999999999</v>
      </c>
      <c r="R658" s="50">
        <f>+I658+J658+K658+N658+P658</f>
        <v>2034.3999999999999</v>
      </c>
      <c r="S658" s="97">
        <f>+L658+M658+O658</f>
        <v>5198.6000000000004</v>
      </c>
      <c r="T658" s="97">
        <f>+H658-R658</f>
        <v>31965.599999999999</v>
      </c>
      <c r="U658" s="53" t="s">
        <v>50</v>
      </c>
    </row>
    <row r="659" spans="1:21" s="54" customFormat="1" x14ac:dyDescent="0.25">
      <c r="A659" s="46">
        <v>653</v>
      </c>
      <c r="B659" s="47"/>
      <c r="C659" s="47" t="s">
        <v>662</v>
      </c>
      <c r="D659" s="57" t="s">
        <v>1044</v>
      </c>
      <c r="E659" s="57" t="s">
        <v>655</v>
      </c>
      <c r="F659" s="47" t="s">
        <v>77</v>
      </c>
      <c r="G659" s="55" t="s">
        <v>1054</v>
      </c>
      <c r="H659" s="69">
        <v>25000</v>
      </c>
      <c r="I659" s="70">
        <v>0</v>
      </c>
      <c r="J659" s="71">
        <v>25</v>
      </c>
      <c r="K659" s="72">
        <v>717.5</v>
      </c>
      <c r="L659" s="73">
        <f t="shared" si="382"/>
        <v>1774.9999999999998</v>
      </c>
      <c r="M659" s="73">
        <f t="shared" si="383"/>
        <v>275</v>
      </c>
      <c r="N659" s="72">
        <v>760</v>
      </c>
      <c r="O659" s="71">
        <f t="shared" si="384"/>
        <v>1772.5000000000002</v>
      </c>
      <c r="P659" s="71"/>
      <c r="Q659" s="71">
        <f t="shared" si="385"/>
        <v>1477.5</v>
      </c>
      <c r="R659" s="50">
        <f t="shared" si="386"/>
        <v>1502.5</v>
      </c>
      <c r="S659" s="71">
        <f t="shared" si="387"/>
        <v>3822.5</v>
      </c>
      <c r="T659" s="71">
        <f t="shared" si="388"/>
        <v>23497.5</v>
      </c>
      <c r="U659" s="53" t="s">
        <v>50</v>
      </c>
    </row>
    <row r="660" spans="1:21" s="54" customFormat="1" x14ac:dyDescent="0.25">
      <c r="A660" s="46">
        <v>654</v>
      </c>
      <c r="B660" s="47"/>
      <c r="C660" s="47" t="s">
        <v>664</v>
      </c>
      <c r="D660" s="57" t="s">
        <v>1044</v>
      </c>
      <c r="E660" s="57" t="s">
        <v>655</v>
      </c>
      <c r="F660" s="47" t="s">
        <v>77</v>
      </c>
      <c r="G660" s="55" t="s">
        <v>1054</v>
      </c>
      <c r="H660" s="69">
        <v>25000</v>
      </c>
      <c r="I660" s="70">
        <v>0</v>
      </c>
      <c r="J660" s="71">
        <v>25</v>
      </c>
      <c r="K660" s="72">
        <v>717.5</v>
      </c>
      <c r="L660" s="73">
        <f>+H660*7.1%</f>
        <v>1774.9999999999998</v>
      </c>
      <c r="M660" s="73">
        <f>+H660*1.1%</f>
        <v>275</v>
      </c>
      <c r="N660" s="72">
        <v>760</v>
      </c>
      <c r="O660" s="71">
        <f>+H660*7.09%</f>
        <v>1772.5000000000002</v>
      </c>
      <c r="P660" s="71"/>
      <c r="Q660" s="71">
        <f>+K660+N660</f>
        <v>1477.5</v>
      </c>
      <c r="R660" s="50">
        <f>+I660+J660+K660+N660+P660</f>
        <v>1502.5</v>
      </c>
      <c r="S660" s="71">
        <f>+L660+M660+O660</f>
        <v>3822.5</v>
      </c>
      <c r="T660" s="71">
        <f>+H660-R660</f>
        <v>23497.5</v>
      </c>
      <c r="U660" s="53" t="s">
        <v>50</v>
      </c>
    </row>
    <row r="661" spans="1:21" s="54" customFormat="1" x14ac:dyDescent="0.25">
      <c r="A661" s="46">
        <v>655</v>
      </c>
      <c r="B661" s="47"/>
      <c r="C661" s="47" t="s">
        <v>666</v>
      </c>
      <c r="D661" s="57" t="s">
        <v>1044</v>
      </c>
      <c r="E661" s="57" t="s">
        <v>655</v>
      </c>
      <c r="F661" s="47" t="s">
        <v>77</v>
      </c>
      <c r="G661" s="55" t="s">
        <v>1054</v>
      </c>
      <c r="H661" s="69">
        <v>25000</v>
      </c>
      <c r="I661" s="70">
        <v>0</v>
      </c>
      <c r="J661" s="71">
        <v>25</v>
      </c>
      <c r="K661" s="72">
        <v>717.5</v>
      </c>
      <c r="L661" s="73">
        <f>+H661*7.1%</f>
        <v>1774.9999999999998</v>
      </c>
      <c r="M661" s="73">
        <f>+H661*1.1%</f>
        <v>275</v>
      </c>
      <c r="N661" s="72">
        <v>760</v>
      </c>
      <c r="O661" s="71">
        <f>+H661*7.09%</f>
        <v>1772.5000000000002</v>
      </c>
      <c r="P661" s="71"/>
      <c r="Q661" s="71">
        <f>+K661+N661</f>
        <v>1477.5</v>
      </c>
      <c r="R661" s="50">
        <f>+I661+J661+K661+N661+P661</f>
        <v>1502.5</v>
      </c>
      <c r="S661" s="71">
        <f>+L661+M661+O661</f>
        <v>3822.5</v>
      </c>
      <c r="T661" s="71">
        <f>+H661-R661</f>
        <v>23497.5</v>
      </c>
      <c r="U661" s="53" t="s">
        <v>50</v>
      </c>
    </row>
    <row r="662" spans="1:21" s="54" customFormat="1" x14ac:dyDescent="0.25">
      <c r="A662" s="46">
        <v>656</v>
      </c>
      <c r="B662" s="47"/>
      <c r="C662" s="47" t="s">
        <v>663</v>
      </c>
      <c r="D662" s="57" t="s">
        <v>1045</v>
      </c>
      <c r="E662" s="57" t="s">
        <v>655</v>
      </c>
      <c r="F662" s="47" t="s">
        <v>78</v>
      </c>
      <c r="G662" s="55" t="s">
        <v>1048</v>
      </c>
      <c r="H662" s="69">
        <v>15000</v>
      </c>
      <c r="I662" s="70">
        <v>0</v>
      </c>
      <c r="J662" s="71">
        <v>25</v>
      </c>
      <c r="K662" s="72">
        <v>430.5</v>
      </c>
      <c r="L662" s="73">
        <f t="shared" si="382"/>
        <v>1065</v>
      </c>
      <c r="M662" s="73">
        <f t="shared" si="383"/>
        <v>165.00000000000003</v>
      </c>
      <c r="N662" s="72">
        <v>456</v>
      </c>
      <c r="O662" s="71">
        <f t="shared" si="384"/>
        <v>1063.5</v>
      </c>
      <c r="P662" s="71"/>
      <c r="Q662" s="71">
        <f t="shared" si="385"/>
        <v>886.5</v>
      </c>
      <c r="R662" s="50">
        <f t="shared" si="386"/>
        <v>911.5</v>
      </c>
      <c r="S662" s="71">
        <f t="shared" si="387"/>
        <v>2293.5</v>
      </c>
      <c r="T662" s="71">
        <f t="shared" si="388"/>
        <v>14088.5</v>
      </c>
      <c r="U662" s="53" t="s">
        <v>50</v>
      </c>
    </row>
    <row r="663" spans="1:21" s="98" customFormat="1" x14ac:dyDescent="0.25">
      <c r="A663" s="46">
        <v>657</v>
      </c>
      <c r="B663" s="47"/>
      <c r="C663" s="47" t="s">
        <v>665</v>
      </c>
      <c r="D663" s="57" t="s">
        <v>1044</v>
      </c>
      <c r="E663" s="57" t="s">
        <v>655</v>
      </c>
      <c r="F663" s="47" t="s">
        <v>224</v>
      </c>
      <c r="G663" s="55" t="s">
        <v>1048</v>
      </c>
      <c r="H663" s="69">
        <v>12650</v>
      </c>
      <c r="I663" s="70">
        <v>0</v>
      </c>
      <c r="J663" s="71">
        <v>25</v>
      </c>
      <c r="K663" s="72">
        <v>363.06</v>
      </c>
      <c r="L663" s="73">
        <f t="shared" si="382"/>
        <v>898.14999999999986</v>
      </c>
      <c r="M663" s="73">
        <f t="shared" si="383"/>
        <v>139.15</v>
      </c>
      <c r="N663" s="72">
        <v>384.56</v>
      </c>
      <c r="O663" s="71">
        <f t="shared" si="384"/>
        <v>896.8850000000001</v>
      </c>
      <c r="P663" s="71"/>
      <c r="Q663" s="71">
        <f t="shared" si="385"/>
        <v>747.62</v>
      </c>
      <c r="R663" s="50">
        <f t="shared" si="386"/>
        <v>772.62</v>
      </c>
      <c r="S663" s="71">
        <f t="shared" si="387"/>
        <v>1934.1849999999999</v>
      </c>
      <c r="T663" s="71">
        <f t="shared" si="388"/>
        <v>11877.38</v>
      </c>
      <c r="U663" s="53" t="s">
        <v>50</v>
      </c>
    </row>
    <row r="664" spans="1:21" s="54" customFormat="1" x14ac:dyDescent="0.25">
      <c r="A664" s="46">
        <v>658</v>
      </c>
      <c r="B664" s="47"/>
      <c r="C664" s="47" t="s">
        <v>576</v>
      </c>
      <c r="D664" s="47" t="s">
        <v>1044</v>
      </c>
      <c r="E664" s="57" t="s">
        <v>315</v>
      </c>
      <c r="F664" s="47" t="s">
        <v>954</v>
      </c>
      <c r="G664" s="55" t="s">
        <v>1055</v>
      </c>
      <c r="H664" s="49">
        <v>85000</v>
      </c>
      <c r="I664" s="49">
        <v>8576.99</v>
      </c>
      <c r="J664" s="50">
        <v>25</v>
      </c>
      <c r="K664" s="51">
        <v>2439.5</v>
      </c>
      <c r="L664" s="52">
        <f>+H664*7.1%</f>
        <v>6034.9999999999991</v>
      </c>
      <c r="M664" s="52">
        <f>+H664*1.1%</f>
        <v>935.00000000000011</v>
      </c>
      <c r="N664" s="51">
        <v>2584</v>
      </c>
      <c r="O664" s="50">
        <f>+H664*7.09%</f>
        <v>6026.5</v>
      </c>
      <c r="P664" s="50"/>
      <c r="Q664" s="50">
        <f>+K664+N664</f>
        <v>5023.5</v>
      </c>
      <c r="R664" s="50">
        <f>+I664+J664+K664+N664+P664</f>
        <v>13625.49</v>
      </c>
      <c r="S664" s="50">
        <f>+L664+M664+O664</f>
        <v>12996.5</v>
      </c>
      <c r="T664" s="50">
        <f>+H664-R664</f>
        <v>71374.509999999995</v>
      </c>
      <c r="U664" s="53" t="s">
        <v>50</v>
      </c>
    </row>
    <row r="665" spans="1:21" s="54" customFormat="1" x14ac:dyDescent="0.25">
      <c r="A665" s="46">
        <v>659</v>
      </c>
      <c r="B665" s="47"/>
      <c r="C665" s="47" t="s">
        <v>668</v>
      </c>
      <c r="D665" s="47" t="s">
        <v>1044</v>
      </c>
      <c r="E665" s="57" t="s">
        <v>315</v>
      </c>
      <c r="F665" s="47" t="s">
        <v>170</v>
      </c>
      <c r="G665" s="55" t="s">
        <v>1055</v>
      </c>
      <c r="H665" s="69">
        <v>50500</v>
      </c>
      <c r="I665" s="69">
        <v>1924.57</v>
      </c>
      <c r="J665" s="71">
        <v>25</v>
      </c>
      <c r="K665" s="72">
        <v>1449.35</v>
      </c>
      <c r="L665" s="73">
        <f t="shared" ref="L665:L675" si="389">+H665*7.1%</f>
        <v>3585.4999999999995</v>
      </c>
      <c r="M665" s="73">
        <f t="shared" ref="M665:M675" si="390">+H665*1.1%</f>
        <v>555.5</v>
      </c>
      <c r="N665" s="72">
        <v>1535.2</v>
      </c>
      <c r="O665" s="71">
        <f t="shared" ref="O665:O675" si="391">+H665*7.09%</f>
        <v>3580.4500000000003</v>
      </c>
      <c r="P665" s="71"/>
      <c r="Q665" s="71">
        <f t="shared" ref="Q665:Q675" si="392">+K665+N665</f>
        <v>2984.55</v>
      </c>
      <c r="R665" s="50">
        <f t="shared" ref="R665:R675" si="393">+I665+J665+K665+N665+P665</f>
        <v>4934.12</v>
      </c>
      <c r="S665" s="71">
        <f t="shared" ref="S665:S675" si="394">+L665+M665+O665</f>
        <v>7721.4500000000007</v>
      </c>
      <c r="T665" s="71">
        <f t="shared" ref="T665:T675" si="395">+H665-R665</f>
        <v>45565.88</v>
      </c>
      <c r="U665" s="53" t="s">
        <v>50</v>
      </c>
    </row>
    <row r="666" spans="1:21" s="54" customFormat="1" ht="15.75" customHeight="1" x14ac:dyDescent="0.25">
      <c r="A666" s="46">
        <v>660</v>
      </c>
      <c r="B666" s="47"/>
      <c r="C666" s="47" t="s">
        <v>669</v>
      </c>
      <c r="D666" s="47" t="s">
        <v>1044</v>
      </c>
      <c r="E666" s="57" t="s">
        <v>315</v>
      </c>
      <c r="F666" s="47" t="s">
        <v>170</v>
      </c>
      <c r="G666" s="55" t="s">
        <v>1055</v>
      </c>
      <c r="H666" s="69">
        <v>50500</v>
      </c>
      <c r="I666" s="69">
        <v>1924.57</v>
      </c>
      <c r="J666" s="71">
        <v>25</v>
      </c>
      <c r="K666" s="72">
        <v>1449.35</v>
      </c>
      <c r="L666" s="73">
        <f t="shared" si="389"/>
        <v>3585.4999999999995</v>
      </c>
      <c r="M666" s="73">
        <f t="shared" si="390"/>
        <v>555.5</v>
      </c>
      <c r="N666" s="72">
        <v>1535.2</v>
      </c>
      <c r="O666" s="71">
        <f t="shared" si="391"/>
        <v>3580.4500000000003</v>
      </c>
      <c r="P666" s="71"/>
      <c r="Q666" s="71">
        <f t="shared" si="392"/>
        <v>2984.55</v>
      </c>
      <c r="R666" s="50">
        <f t="shared" si="393"/>
        <v>4934.12</v>
      </c>
      <c r="S666" s="71">
        <f t="shared" si="394"/>
        <v>7721.4500000000007</v>
      </c>
      <c r="T666" s="71">
        <f t="shared" si="395"/>
        <v>45565.88</v>
      </c>
      <c r="U666" s="53" t="s">
        <v>50</v>
      </c>
    </row>
    <row r="667" spans="1:21" s="54" customFormat="1" x14ac:dyDescent="0.25">
      <c r="A667" s="46">
        <v>661</v>
      </c>
      <c r="B667" s="47"/>
      <c r="C667" s="47" t="s">
        <v>670</v>
      </c>
      <c r="D667" s="47" t="s">
        <v>1045</v>
      </c>
      <c r="E667" s="57" t="s">
        <v>315</v>
      </c>
      <c r="F667" s="47" t="s">
        <v>170</v>
      </c>
      <c r="G667" s="55" t="s">
        <v>1055</v>
      </c>
      <c r="H667" s="69">
        <v>50500</v>
      </c>
      <c r="I667" s="69">
        <v>1924.57</v>
      </c>
      <c r="J667" s="71">
        <v>25</v>
      </c>
      <c r="K667" s="72">
        <v>1449.35</v>
      </c>
      <c r="L667" s="73">
        <f t="shared" si="389"/>
        <v>3585.4999999999995</v>
      </c>
      <c r="M667" s="73">
        <f t="shared" si="390"/>
        <v>555.5</v>
      </c>
      <c r="N667" s="72">
        <v>1535.2</v>
      </c>
      <c r="O667" s="71">
        <f t="shared" si="391"/>
        <v>3580.4500000000003</v>
      </c>
      <c r="P667" s="71"/>
      <c r="Q667" s="71">
        <f t="shared" si="392"/>
        <v>2984.55</v>
      </c>
      <c r="R667" s="50">
        <f t="shared" si="393"/>
        <v>4934.12</v>
      </c>
      <c r="S667" s="71">
        <f t="shared" si="394"/>
        <v>7721.4500000000007</v>
      </c>
      <c r="T667" s="71">
        <f t="shared" si="395"/>
        <v>45565.88</v>
      </c>
      <c r="U667" s="53" t="s">
        <v>50</v>
      </c>
    </row>
    <row r="668" spans="1:21" s="54" customFormat="1" x14ac:dyDescent="0.25">
      <c r="A668" s="46">
        <v>662</v>
      </c>
      <c r="B668" s="47"/>
      <c r="C668" s="47" t="s">
        <v>671</v>
      </c>
      <c r="D668" s="47" t="s">
        <v>1044</v>
      </c>
      <c r="E668" s="57" t="s">
        <v>315</v>
      </c>
      <c r="F668" s="47" t="s">
        <v>170</v>
      </c>
      <c r="G668" s="55" t="s">
        <v>1055</v>
      </c>
      <c r="H668" s="69">
        <v>50500</v>
      </c>
      <c r="I668" s="69">
        <v>1722.05</v>
      </c>
      <c r="J668" s="71">
        <v>25</v>
      </c>
      <c r="K668" s="72">
        <v>1449.35</v>
      </c>
      <c r="L668" s="73">
        <f t="shared" si="389"/>
        <v>3585.4999999999995</v>
      </c>
      <c r="M668" s="73">
        <f t="shared" si="390"/>
        <v>555.5</v>
      </c>
      <c r="N668" s="72">
        <v>1535.2</v>
      </c>
      <c r="O668" s="71">
        <f t="shared" si="391"/>
        <v>3580.4500000000003</v>
      </c>
      <c r="P668" s="71"/>
      <c r="Q668" s="71">
        <f t="shared" si="392"/>
        <v>2984.55</v>
      </c>
      <c r="R668" s="50">
        <f t="shared" si="393"/>
        <v>4731.5999999999995</v>
      </c>
      <c r="S668" s="71">
        <f t="shared" si="394"/>
        <v>7721.4500000000007</v>
      </c>
      <c r="T668" s="71">
        <f t="shared" si="395"/>
        <v>45768.4</v>
      </c>
      <c r="U668" s="53" t="s">
        <v>50</v>
      </c>
    </row>
    <row r="669" spans="1:21" s="54" customFormat="1" x14ac:dyDescent="0.25">
      <c r="A669" s="46">
        <v>663</v>
      </c>
      <c r="B669" s="47"/>
      <c r="C669" s="47" t="s">
        <v>677</v>
      </c>
      <c r="D669" s="47" t="s">
        <v>1045</v>
      </c>
      <c r="E669" s="57" t="s">
        <v>315</v>
      </c>
      <c r="F669" s="47" t="s">
        <v>170</v>
      </c>
      <c r="G669" s="55" t="s">
        <v>1055</v>
      </c>
      <c r="H669" s="69">
        <v>50500</v>
      </c>
      <c r="I669" s="69">
        <v>1924.57</v>
      </c>
      <c r="J669" s="71">
        <v>25</v>
      </c>
      <c r="K669" s="72">
        <v>1449.35</v>
      </c>
      <c r="L669" s="73">
        <f>+H669*7.1%</f>
        <v>3585.4999999999995</v>
      </c>
      <c r="M669" s="73">
        <f>+H669*1.1%</f>
        <v>555.5</v>
      </c>
      <c r="N669" s="72">
        <v>1535.2</v>
      </c>
      <c r="O669" s="71">
        <f>+H669*7.09%</f>
        <v>3580.4500000000003</v>
      </c>
      <c r="P669" s="71"/>
      <c r="Q669" s="71">
        <f>+K669+N669</f>
        <v>2984.55</v>
      </c>
      <c r="R669" s="50">
        <f>+I669+J669+K669+N669+P669</f>
        <v>4934.12</v>
      </c>
      <c r="S669" s="71">
        <f>+L669+M669+O669</f>
        <v>7721.4500000000007</v>
      </c>
      <c r="T669" s="71">
        <f>+H669-R669</f>
        <v>45565.88</v>
      </c>
      <c r="U669" s="53" t="s">
        <v>50</v>
      </c>
    </row>
    <row r="670" spans="1:21" s="54" customFormat="1" x14ac:dyDescent="0.25">
      <c r="A670" s="46">
        <v>664</v>
      </c>
      <c r="B670" s="47"/>
      <c r="C670" s="47" t="s">
        <v>672</v>
      </c>
      <c r="D670" s="47" t="s">
        <v>1044</v>
      </c>
      <c r="E670" s="57" t="s">
        <v>315</v>
      </c>
      <c r="F670" s="47" t="s">
        <v>122</v>
      </c>
      <c r="G670" s="55" t="s">
        <v>1055</v>
      </c>
      <c r="H670" s="69">
        <v>25000</v>
      </c>
      <c r="I670" s="70">
        <v>0</v>
      </c>
      <c r="J670" s="71">
        <v>25</v>
      </c>
      <c r="K670" s="72">
        <v>717.5</v>
      </c>
      <c r="L670" s="73">
        <f t="shared" si="389"/>
        <v>1774.9999999999998</v>
      </c>
      <c r="M670" s="73">
        <f t="shared" si="390"/>
        <v>275</v>
      </c>
      <c r="N670" s="72">
        <v>760</v>
      </c>
      <c r="O670" s="71">
        <f t="shared" si="391"/>
        <v>1772.5000000000002</v>
      </c>
      <c r="P670" s="71"/>
      <c r="Q670" s="71">
        <f t="shared" si="392"/>
        <v>1477.5</v>
      </c>
      <c r="R670" s="50">
        <f t="shared" si="393"/>
        <v>1502.5</v>
      </c>
      <c r="S670" s="71">
        <f t="shared" si="394"/>
        <v>3822.5</v>
      </c>
      <c r="T670" s="71">
        <f t="shared" si="395"/>
        <v>23497.5</v>
      </c>
      <c r="U670" s="53" t="s">
        <v>50</v>
      </c>
    </row>
    <row r="671" spans="1:21" s="54" customFormat="1" x14ac:dyDescent="0.25">
      <c r="A671" s="46">
        <v>665</v>
      </c>
      <c r="B671" s="47"/>
      <c r="C671" s="47" t="s">
        <v>673</v>
      </c>
      <c r="D671" s="47" t="s">
        <v>1044</v>
      </c>
      <c r="E671" s="57" t="s">
        <v>315</v>
      </c>
      <c r="F671" s="47" t="s">
        <v>122</v>
      </c>
      <c r="G671" s="55" t="s">
        <v>1055</v>
      </c>
      <c r="H671" s="69">
        <v>25000</v>
      </c>
      <c r="I671" s="70">
        <v>0</v>
      </c>
      <c r="J671" s="71">
        <v>25</v>
      </c>
      <c r="K671" s="72">
        <v>717.5</v>
      </c>
      <c r="L671" s="73">
        <f t="shared" si="389"/>
        <v>1774.9999999999998</v>
      </c>
      <c r="M671" s="73">
        <f t="shared" si="390"/>
        <v>275</v>
      </c>
      <c r="N671" s="72">
        <v>760</v>
      </c>
      <c r="O671" s="71">
        <f t="shared" si="391"/>
        <v>1772.5000000000002</v>
      </c>
      <c r="P671" s="71"/>
      <c r="Q671" s="71">
        <f t="shared" si="392"/>
        <v>1477.5</v>
      </c>
      <c r="R671" s="50">
        <f t="shared" si="393"/>
        <v>1502.5</v>
      </c>
      <c r="S671" s="71">
        <f t="shared" si="394"/>
        <v>3822.5</v>
      </c>
      <c r="T671" s="71">
        <f t="shared" si="395"/>
        <v>23497.5</v>
      </c>
      <c r="U671" s="53" t="s">
        <v>50</v>
      </c>
    </row>
    <row r="672" spans="1:21" s="54" customFormat="1" x14ac:dyDescent="0.25">
      <c r="A672" s="46">
        <v>666</v>
      </c>
      <c r="B672" s="47"/>
      <c r="C672" s="47" t="s">
        <v>674</v>
      </c>
      <c r="D672" s="47" t="s">
        <v>1045</v>
      </c>
      <c r="E672" s="57" t="s">
        <v>315</v>
      </c>
      <c r="F672" s="47" t="s">
        <v>42</v>
      </c>
      <c r="G672" s="55" t="s">
        <v>1055</v>
      </c>
      <c r="H672" s="69">
        <v>25000</v>
      </c>
      <c r="I672" s="70">
        <v>0</v>
      </c>
      <c r="J672" s="71">
        <v>25</v>
      </c>
      <c r="K672" s="72">
        <v>717.5</v>
      </c>
      <c r="L672" s="73">
        <f t="shared" si="389"/>
        <v>1774.9999999999998</v>
      </c>
      <c r="M672" s="73">
        <f t="shared" si="390"/>
        <v>275</v>
      </c>
      <c r="N672" s="72">
        <v>760</v>
      </c>
      <c r="O672" s="71">
        <f t="shared" si="391"/>
        <v>1772.5000000000002</v>
      </c>
      <c r="P672" s="71"/>
      <c r="Q672" s="71">
        <f t="shared" si="392"/>
        <v>1477.5</v>
      </c>
      <c r="R672" s="50">
        <f t="shared" si="393"/>
        <v>1502.5</v>
      </c>
      <c r="S672" s="71">
        <f t="shared" si="394"/>
        <v>3822.5</v>
      </c>
      <c r="T672" s="71">
        <f t="shared" si="395"/>
        <v>23497.5</v>
      </c>
      <c r="U672" s="53" t="s">
        <v>50</v>
      </c>
    </row>
    <row r="673" spans="1:21" s="54" customFormat="1" x14ac:dyDescent="0.25">
      <c r="A673" s="46">
        <v>667</v>
      </c>
      <c r="B673" s="47"/>
      <c r="C673" s="47" t="s">
        <v>1076</v>
      </c>
      <c r="D673" s="47" t="s">
        <v>1044</v>
      </c>
      <c r="E673" s="57" t="s">
        <v>315</v>
      </c>
      <c r="F673" s="47" t="s">
        <v>158</v>
      </c>
      <c r="G673" s="55" t="s">
        <v>1054</v>
      </c>
      <c r="H673" s="69">
        <v>25000</v>
      </c>
      <c r="I673" s="70"/>
      <c r="J673" s="71">
        <v>25</v>
      </c>
      <c r="K673" s="72">
        <v>717.5</v>
      </c>
      <c r="L673" s="73">
        <f t="shared" si="389"/>
        <v>1774.9999999999998</v>
      </c>
      <c r="M673" s="73">
        <f t="shared" si="390"/>
        <v>275</v>
      </c>
      <c r="N673" s="72">
        <v>760</v>
      </c>
      <c r="O673" s="71">
        <f t="shared" si="391"/>
        <v>1772.5000000000002</v>
      </c>
      <c r="P673" s="71"/>
      <c r="Q673" s="71">
        <f t="shared" si="392"/>
        <v>1477.5</v>
      </c>
      <c r="R673" s="50">
        <f>+I673+J673+K673+N673+P673</f>
        <v>1502.5</v>
      </c>
      <c r="S673" s="71">
        <f>+L673+M673+O673</f>
        <v>3822.5</v>
      </c>
      <c r="T673" s="71">
        <f>+H673-R673</f>
        <v>23497.5</v>
      </c>
      <c r="U673" s="53" t="s">
        <v>50</v>
      </c>
    </row>
    <row r="674" spans="1:21" s="54" customFormat="1" x14ac:dyDescent="0.25">
      <c r="A674" s="46">
        <v>668</v>
      </c>
      <c r="B674" s="47"/>
      <c r="C674" s="47" t="s">
        <v>675</v>
      </c>
      <c r="D674" s="47" t="s">
        <v>1045</v>
      </c>
      <c r="E674" s="57" t="s">
        <v>315</v>
      </c>
      <c r="F674" s="47" t="s">
        <v>42</v>
      </c>
      <c r="G674" s="55" t="s">
        <v>1054</v>
      </c>
      <c r="H674" s="69">
        <v>25000</v>
      </c>
      <c r="I674" s="70">
        <v>0</v>
      </c>
      <c r="J674" s="71">
        <v>25</v>
      </c>
      <c r="K674" s="72">
        <v>717.5</v>
      </c>
      <c r="L674" s="73">
        <f t="shared" si="389"/>
        <v>1774.9999999999998</v>
      </c>
      <c r="M674" s="73">
        <f t="shared" si="390"/>
        <v>275</v>
      </c>
      <c r="N674" s="72">
        <v>760</v>
      </c>
      <c r="O674" s="71">
        <f t="shared" si="391"/>
        <v>1772.5000000000002</v>
      </c>
      <c r="P674" s="71"/>
      <c r="Q674" s="71">
        <f t="shared" si="392"/>
        <v>1477.5</v>
      </c>
      <c r="R674" s="50">
        <f t="shared" si="393"/>
        <v>1502.5</v>
      </c>
      <c r="S674" s="71">
        <f t="shared" si="394"/>
        <v>3822.5</v>
      </c>
      <c r="T674" s="71">
        <f t="shared" si="395"/>
        <v>23497.5</v>
      </c>
      <c r="U674" s="53" t="s">
        <v>50</v>
      </c>
    </row>
    <row r="675" spans="1:21" s="54" customFormat="1" x14ac:dyDescent="0.25">
      <c r="A675" s="46">
        <v>669</v>
      </c>
      <c r="B675" s="47"/>
      <c r="C675" s="47" t="s">
        <v>316</v>
      </c>
      <c r="D675" s="47" t="s">
        <v>1045</v>
      </c>
      <c r="E675" s="47" t="s">
        <v>315</v>
      </c>
      <c r="F675" s="47" t="s">
        <v>224</v>
      </c>
      <c r="G675" s="55" t="s">
        <v>1048</v>
      </c>
      <c r="H675" s="69">
        <v>12650</v>
      </c>
      <c r="I675" s="70">
        <v>0</v>
      </c>
      <c r="J675" s="71">
        <v>25</v>
      </c>
      <c r="K675" s="72">
        <v>363.06</v>
      </c>
      <c r="L675" s="73">
        <f t="shared" si="389"/>
        <v>898.14999999999986</v>
      </c>
      <c r="M675" s="73">
        <f t="shared" si="390"/>
        <v>139.15</v>
      </c>
      <c r="N675" s="72">
        <v>384.56</v>
      </c>
      <c r="O675" s="71">
        <f t="shared" si="391"/>
        <v>896.8850000000001</v>
      </c>
      <c r="P675" s="71"/>
      <c r="Q675" s="71">
        <f t="shared" si="392"/>
        <v>747.62</v>
      </c>
      <c r="R675" s="50">
        <f t="shared" si="393"/>
        <v>772.62</v>
      </c>
      <c r="S675" s="71">
        <f t="shared" si="394"/>
        <v>1934.1849999999999</v>
      </c>
      <c r="T675" s="71">
        <f t="shared" si="395"/>
        <v>11877.38</v>
      </c>
      <c r="U675" s="53" t="s">
        <v>50</v>
      </c>
    </row>
    <row r="676" spans="1:21" s="54" customFormat="1" x14ac:dyDescent="0.25">
      <c r="A676" s="46">
        <v>670</v>
      </c>
      <c r="B676" s="47"/>
      <c r="C676" s="47" t="s">
        <v>699</v>
      </c>
      <c r="D676" s="47" t="s">
        <v>1044</v>
      </c>
      <c r="E676" s="57" t="s">
        <v>412</v>
      </c>
      <c r="F676" s="47" t="s">
        <v>954</v>
      </c>
      <c r="G676" s="55" t="s">
        <v>1055</v>
      </c>
      <c r="H676" s="69">
        <v>85000</v>
      </c>
      <c r="I676" s="69">
        <v>8239.4599999999991</v>
      </c>
      <c r="J676" s="71">
        <v>25</v>
      </c>
      <c r="K676" s="72">
        <v>2439.5</v>
      </c>
      <c r="L676" s="73">
        <f>+H676*7.1%</f>
        <v>6034.9999999999991</v>
      </c>
      <c r="M676" s="73">
        <f>+H676*1.1%</f>
        <v>935.00000000000011</v>
      </c>
      <c r="N676" s="72">
        <v>2584</v>
      </c>
      <c r="O676" s="71">
        <f>+H676*7.09%</f>
        <v>6026.5</v>
      </c>
      <c r="P676" s="71"/>
      <c r="Q676" s="71">
        <f>+K676+N676</f>
        <v>5023.5</v>
      </c>
      <c r="R676" s="50">
        <f>+I676+J676+K676+N676+P676</f>
        <v>13287.96</v>
      </c>
      <c r="S676" s="71">
        <f>+L676+M676+O676</f>
        <v>12996.5</v>
      </c>
      <c r="T676" s="71">
        <f>+H676-R676</f>
        <v>71712.040000000008</v>
      </c>
      <c r="U676" s="53" t="s">
        <v>50</v>
      </c>
    </row>
    <row r="677" spans="1:21" s="54" customFormat="1" x14ac:dyDescent="0.25">
      <c r="A677" s="46">
        <v>671</v>
      </c>
      <c r="B677" s="47"/>
      <c r="C677" s="47" t="s">
        <v>682</v>
      </c>
      <c r="D677" s="47" t="s">
        <v>1044</v>
      </c>
      <c r="E677" s="57" t="s">
        <v>412</v>
      </c>
      <c r="F677" s="47" t="s">
        <v>170</v>
      </c>
      <c r="G677" s="55" t="s">
        <v>1055</v>
      </c>
      <c r="H677" s="49">
        <v>50500</v>
      </c>
      <c r="I677" s="49">
        <v>1722.05</v>
      </c>
      <c r="J677" s="50">
        <v>25</v>
      </c>
      <c r="K677" s="51">
        <v>1449.35</v>
      </c>
      <c r="L677" s="52">
        <f t="shared" ref="L677:L685" si="396">+H677*7.1%</f>
        <v>3585.4999999999995</v>
      </c>
      <c r="M677" s="52">
        <f t="shared" ref="M677:M685" si="397">+H677*1.1%</f>
        <v>555.5</v>
      </c>
      <c r="N677" s="51">
        <v>1535.2</v>
      </c>
      <c r="O677" s="50">
        <f t="shared" ref="O677:O685" si="398">+H677*7.09%</f>
        <v>3580.4500000000003</v>
      </c>
      <c r="P677" s="50"/>
      <c r="Q677" s="50">
        <f t="shared" ref="Q677:Q685" si="399">+K677+N677</f>
        <v>2984.55</v>
      </c>
      <c r="R677" s="50">
        <f t="shared" ref="R677:R685" si="400">+I677+J677+K677+N677+P677</f>
        <v>4731.5999999999995</v>
      </c>
      <c r="S677" s="50">
        <f t="shared" ref="S677:S685" si="401">+L677+M677+O677</f>
        <v>7721.4500000000007</v>
      </c>
      <c r="T677" s="50">
        <f t="shared" ref="T677:T685" si="402">+H677-R677</f>
        <v>45768.4</v>
      </c>
      <c r="U677" s="53" t="s">
        <v>50</v>
      </c>
    </row>
    <row r="678" spans="1:21" s="54" customFormat="1" x14ac:dyDescent="0.25">
      <c r="A678" s="46">
        <v>672</v>
      </c>
      <c r="B678" s="47"/>
      <c r="C678" s="47" t="s">
        <v>687</v>
      </c>
      <c r="D678" s="47" t="s">
        <v>1045</v>
      </c>
      <c r="E678" s="57" t="s">
        <v>412</v>
      </c>
      <c r="F678" s="47" t="s">
        <v>170</v>
      </c>
      <c r="G678" s="55" t="s">
        <v>1055</v>
      </c>
      <c r="H678" s="49">
        <v>50500</v>
      </c>
      <c r="I678" s="49">
        <v>1519.53</v>
      </c>
      <c r="J678" s="50">
        <v>25</v>
      </c>
      <c r="K678" s="51">
        <v>1449.35</v>
      </c>
      <c r="L678" s="52">
        <f>+H678*7.1%</f>
        <v>3585.4999999999995</v>
      </c>
      <c r="M678" s="52">
        <f>+H678*1.1%</f>
        <v>555.5</v>
      </c>
      <c r="N678" s="51">
        <v>1535.2</v>
      </c>
      <c r="O678" s="50">
        <f>+H678*7.09%</f>
        <v>3580.4500000000003</v>
      </c>
      <c r="P678" s="50"/>
      <c r="Q678" s="50">
        <f>+K678+N678</f>
        <v>2984.55</v>
      </c>
      <c r="R678" s="50">
        <f>+I678+J678+K678+N678+P678</f>
        <v>4529.08</v>
      </c>
      <c r="S678" s="50">
        <f>+L678+M678+O678</f>
        <v>7721.4500000000007</v>
      </c>
      <c r="T678" s="50">
        <f>+H678-R678</f>
        <v>45970.92</v>
      </c>
      <c r="U678" s="53" t="s">
        <v>50</v>
      </c>
    </row>
    <row r="679" spans="1:21" s="54" customFormat="1" x14ac:dyDescent="0.25">
      <c r="A679" s="46">
        <v>673</v>
      </c>
      <c r="B679" s="47"/>
      <c r="C679" s="47" t="s">
        <v>688</v>
      </c>
      <c r="D679" s="47" t="s">
        <v>1044</v>
      </c>
      <c r="E679" s="57" t="s">
        <v>412</v>
      </c>
      <c r="F679" s="47" t="s">
        <v>170</v>
      </c>
      <c r="G679" s="55" t="s">
        <v>1055</v>
      </c>
      <c r="H679" s="49">
        <v>50500</v>
      </c>
      <c r="I679" s="49">
        <v>1924.57</v>
      </c>
      <c r="J679" s="50">
        <v>25</v>
      </c>
      <c r="K679" s="51">
        <v>1449.35</v>
      </c>
      <c r="L679" s="52">
        <f>+H679*7.1%</f>
        <v>3585.4999999999995</v>
      </c>
      <c r="M679" s="52">
        <f>+H679*1.1%</f>
        <v>555.5</v>
      </c>
      <c r="N679" s="51">
        <v>1535.2</v>
      </c>
      <c r="O679" s="50">
        <f>+H679*7.09%</f>
        <v>3580.4500000000003</v>
      </c>
      <c r="P679" s="50"/>
      <c r="Q679" s="50">
        <f>+K679+N679</f>
        <v>2984.55</v>
      </c>
      <c r="R679" s="50">
        <f>+I679+J679+K679+N679+P679</f>
        <v>4934.12</v>
      </c>
      <c r="S679" s="50">
        <f>+L679+M679+O679</f>
        <v>7721.4500000000007</v>
      </c>
      <c r="T679" s="50">
        <f>+H679-R679</f>
        <v>45565.88</v>
      </c>
      <c r="U679" s="53" t="s">
        <v>50</v>
      </c>
    </row>
    <row r="680" spans="1:21" s="54" customFormat="1" x14ac:dyDescent="0.25">
      <c r="A680" s="46">
        <v>674</v>
      </c>
      <c r="B680" s="47"/>
      <c r="C680" s="47" t="s">
        <v>690</v>
      </c>
      <c r="D680" s="47" t="s">
        <v>1045</v>
      </c>
      <c r="E680" s="57" t="s">
        <v>412</v>
      </c>
      <c r="F680" s="47" t="s">
        <v>170</v>
      </c>
      <c r="G680" s="55" t="s">
        <v>1055</v>
      </c>
      <c r="H680" s="49">
        <v>50500</v>
      </c>
      <c r="I680" s="49">
        <v>1722.05</v>
      </c>
      <c r="J680" s="50">
        <v>25</v>
      </c>
      <c r="K680" s="51">
        <v>1449.35</v>
      </c>
      <c r="L680" s="52">
        <f>+H680*7.1%</f>
        <v>3585.4999999999995</v>
      </c>
      <c r="M680" s="52">
        <f>+H680*1.1%</f>
        <v>555.5</v>
      </c>
      <c r="N680" s="51">
        <v>1535.2</v>
      </c>
      <c r="O680" s="50">
        <f>+H680*7.09%</f>
        <v>3580.4500000000003</v>
      </c>
      <c r="P680" s="50"/>
      <c r="Q680" s="50">
        <f>+K680+N680</f>
        <v>2984.55</v>
      </c>
      <c r="R680" s="50">
        <f>+I680+J680+K680+N680+P680</f>
        <v>4731.5999999999995</v>
      </c>
      <c r="S680" s="50">
        <f>+L680+M680+O680</f>
        <v>7721.4500000000007</v>
      </c>
      <c r="T680" s="50">
        <f>+H680-R680</f>
        <v>45768.4</v>
      </c>
      <c r="U680" s="53" t="s">
        <v>50</v>
      </c>
    </row>
    <row r="681" spans="1:21" s="54" customFormat="1" x14ac:dyDescent="0.25">
      <c r="A681" s="46">
        <v>675</v>
      </c>
      <c r="B681" s="47"/>
      <c r="C681" s="47" t="s">
        <v>430</v>
      </c>
      <c r="D681" s="47" t="s">
        <v>1044</v>
      </c>
      <c r="E681" s="47" t="s">
        <v>412</v>
      </c>
      <c r="F681" s="47" t="s">
        <v>189</v>
      </c>
      <c r="G681" s="55" t="s">
        <v>1054</v>
      </c>
      <c r="H681" s="49">
        <v>45000</v>
      </c>
      <c r="I681" s="51">
        <v>1148.33</v>
      </c>
      <c r="J681" s="50">
        <v>25</v>
      </c>
      <c r="K681" s="51">
        <v>1291.5</v>
      </c>
      <c r="L681" s="52">
        <f>+H681*7.1%</f>
        <v>3194.9999999999995</v>
      </c>
      <c r="M681" s="52">
        <f>+H681*1.1%</f>
        <v>495.00000000000006</v>
      </c>
      <c r="N681" s="51">
        <v>1368</v>
      </c>
      <c r="O681" s="50">
        <f>+H681*7.09%</f>
        <v>3190.5</v>
      </c>
      <c r="P681" s="50"/>
      <c r="Q681" s="50">
        <f>+K681+N681</f>
        <v>2659.5</v>
      </c>
      <c r="R681" s="50">
        <f>+I681+J681+K681+N681+P681</f>
        <v>3832.83</v>
      </c>
      <c r="S681" s="50">
        <f>+L681+M681+O681</f>
        <v>6880.5</v>
      </c>
      <c r="T681" s="50">
        <f>+H681-R681</f>
        <v>41167.17</v>
      </c>
      <c r="U681" s="53" t="s">
        <v>50</v>
      </c>
    </row>
    <row r="682" spans="1:21" s="54" customFormat="1" x14ac:dyDescent="0.25">
      <c r="A682" s="46">
        <v>676</v>
      </c>
      <c r="B682" s="47"/>
      <c r="C682" s="47" t="s">
        <v>685</v>
      </c>
      <c r="D682" s="47" t="s">
        <v>1044</v>
      </c>
      <c r="E682" s="57" t="s">
        <v>412</v>
      </c>
      <c r="F682" s="47" t="s">
        <v>122</v>
      </c>
      <c r="G682" s="55" t="s">
        <v>1055</v>
      </c>
      <c r="H682" s="49">
        <v>25000</v>
      </c>
      <c r="I682" s="56">
        <v>0</v>
      </c>
      <c r="J682" s="50">
        <v>25</v>
      </c>
      <c r="K682" s="51">
        <v>717.5</v>
      </c>
      <c r="L682" s="52">
        <f t="shared" si="396"/>
        <v>1774.9999999999998</v>
      </c>
      <c r="M682" s="52">
        <f t="shared" si="397"/>
        <v>275</v>
      </c>
      <c r="N682" s="51">
        <v>760</v>
      </c>
      <c r="O682" s="50">
        <f t="shared" si="398"/>
        <v>1772.5000000000002</v>
      </c>
      <c r="P682" s="50"/>
      <c r="Q682" s="50">
        <f t="shared" si="399"/>
        <v>1477.5</v>
      </c>
      <c r="R682" s="50">
        <f t="shared" si="400"/>
        <v>1502.5</v>
      </c>
      <c r="S682" s="50">
        <f t="shared" si="401"/>
        <v>3822.5</v>
      </c>
      <c r="T682" s="50">
        <f t="shared" si="402"/>
        <v>23497.5</v>
      </c>
      <c r="U682" s="53" t="s">
        <v>50</v>
      </c>
    </row>
    <row r="683" spans="1:21" s="54" customFormat="1" x14ac:dyDescent="0.25">
      <c r="A683" s="46">
        <v>677</v>
      </c>
      <c r="B683" s="47"/>
      <c r="C683" s="47" t="s">
        <v>689</v>
      </c>
      <c r="D683" s="47" t="s">
        <v>1044</v>
      </c>
      <c r="E683" s="57" t="s">
        <v>412</v>
      </c>
      <c r="F683" s="47" t="s">
        <v>77</v>
      </c>
      <c r="G683" s="55" t="s">
        <v>1054</v>
      </c>
      <c r="H683" s="49">
        <v>25000</v>
      </c>
      <c r="I683" s="56">
        <v>0</v>
      </c>
      <c r="J683" s="50">
        <v>25</v>
      </c>
      <c r="K683" s="51">
        <v>717.5</v>
      </c>
      <c r="L683" s="52">
        <f>+H683*7.1%</f>
        <v>1774.9999999999998</v>
      </c>
      <c r="M683" s="52">
        <f>+H683*1.1%</f>
        <v>275</v>
      </c>
      <c r="N683" s="51">
        <v>760</v>
      </c>
      <c r="O683" s="50">
        <f>+H683*7.09%</f>
        <v>1772.5000000000002</v>
      </c>
      <c r="P683" s="50"/>
      <c r="Q683" s="50">
        <f>+K683+N683</f>
        <v>1477.5</v>
      </c>
      <c r="R683" s="50">
        <f>+I683+J683+K683+N683+P683</f>
        <v>1502.5</v>
      </c>
      <c r="S683" s="50">
        <f>+L683+M683+O683</f>
        <v>3822.5</v>
      </c>
      <c r="T683" s="50">
        <f>+H683-R683</f>
        <v>23497.5</v>
      </c>
      <c r="U683" s="53" t="s">
        <v>50</v>
      </c>
    </row>
    <row r="684" spans="1:21" s="54" customFormat="1" x14ac:dyDescent="0.25">
      <c r="A684" s="46">
        <v>678</v>
      </c>
      <c r="B684" s="47"/>
      <c r="C684" s="47" t="s">
        <v>998</v>
      </c>
      <c r="D684" s="47" t="s">
        <v>1044</v>
      </c>
      <c r="E684" s="47" t="s">
        <v>412</v>
      </c>
      <c r="F684" s="47" t="s">
        <v>77</v>
      </c>
      <c r="G684" s="55" t="s">
        <v>1054</v>
      </c>
      <c r="H684" s="49">
        <v>25000</v>
      </c>
      <c r="I684" s="56">
        <v>0</v>
      </c>
      <c r="J684" s="50">
        <v>25</v>
      </c>
      <c r="K684" s="51">
        <v>717.5</v>
      </c>
      <c r="L684" s="52">
        <f>+H684*7.1%</f>
        <v>1774.9999999999998</v>
      </c>
      <c r="M684" s="52">
        <f>+H684*1.1%</f>
        <v>275</v>
      </c>
      <c r="N684" s="51">
        <v>760</v>
      </c>
      <c r="O684" s="50">
        <f>+H684*7.09%</f>
        <v>1772.5000000000002</v>
      </c>
      <c r="P684" s="50"/>
      <c r="Q684" s="50">
        <f>+K684+N684</f>
        <v>1477.5</v>
      </c>
      <c r="R684" s="50">
        <f>+I684+J684+K684+N684+P684</f>
        <v>1502.5</v>
      </c>
      <c r="S684" s="50">
        <f>+L684+M684+O684</f>
        <v>3822.5</v>
      </c>
      <c r="T684" s="50">
        <f>+H684-R684</f>
        <v>23497.5</v>
      </c>
      <c r="U684" s="53" t="s">
        <v>50</v>
      </c>
    </row>
    <row r="685" spans="1:21" s="54" customFormat="1" x14ac:dyDescent="0.25">
      <c r="A685" s="46">
        <v>679</v>
      </c>
      <c r="B685" s="47"/>
      <c r="C685" s="47" t="s">
        <v>686</v>
      </c>
      <c r="D685" s="47" t="s">
        <v>1044</v>
      </c>
      <c r="E685" s="57" t="s">
        <v>412</v>
      </c>
      <c r="F685" s="47" t="s">
        <v>224</v>
      </c>
      <c r="G685" s="55" t="s">
        <v>1048</v>
      </c>
      <c r="H685" s="49">
        <v>12650</v>
      </c>
      <c r="I685" s="56">
        <v>0</v>
      </c>
      <c r="J685" s="50">
        <v>25</v>
      </c>
      <c r="K685" s="51">
        <v>363.06</v>
      </c>
      <c r="L685" s="52">
        <f t="shared" si="396"/>
        <v>898.14999999999986</v>
      </c>
      <c r="M685" s="52">
        <f t="shared" si="397"/>
        <v>139.15</v>
      </c>
      <c r="N685" s="51">
        <v>384.56</v>
      </c>
      <c r="O685" s="50">
        <f t="shared" si="398"/>
        <v>896.8850000000001</v>
      </c>
      <c r="P685" s="50"/>
      <c r="Q685" s="50">
        <f t="shared" si="399"/>
        <v>747.62</v>
      </c>
      <c r="R685" s="50">
        <f t="shared" si="400"/>
        <v>772.62</v>
      </c>
      <c r="S685" s="50">
        <f t="shared" si="401"/>
        <v>1934.1849999999999</v>
      </c>
      <c r="T685" s="50">
        <f t="shared" si="402"/>
        <v>11877.38</v>
      </c>
      <c r="U685" s="53" t="s">
        <v>50</v>
      </c>
    </row>
    <row r="686" spans="1:21" s="54" customFormat="1" x14ac:dyDescent="0.25">
      <c r="A686" s="46">
        <v>680</v>
      </c>
      <c r="B686" s="47"/>
      <c r="C686" s="47" t="s">
        <v>697</v>
      </c>
      <c r="D686" s="47" t="s">
        <v>1044</v>
      </c>
      <c r="E686" s="57" t="s">
        <v>694</v>
      </c>
      <c r="F686" s="47" t="s">
        <v>170</v>
      </c>
      <c r="G686" s="55" t="s">
        <v>1055</v>
      </c>
      <c r="H686" s="69">
        <v>50500</v>
      </c>
      <c r="I686" s="69">
        <v>1924.57</v>
      </c>
      <c r="J686" s="71">
        <v>25</v>
      </c>
      <c r="K686" s="72">
        <v>1449.35</v>
      </c>
      <c r="L686" s="73">
        <f t="shared" ref="L686:L690" si="403">+H686*7.1%</f>
        <v>3585.4999999999995</v>
      </c>
      <c r="M686" s="73">
        <f t="shared" ref="M686:M690" si="404">+H686*1.1%</f>
        <v>555.5</v>
      </c>
      <c r="N686" s="72">
        <v>1535.2</v>
      </c>
      <c r="O686" s="71">
        <f t="shared" ref="O686:O690" si="405">+H686*7.09%</f>
        <v>3580.4500000000003</v>
      </c>
      <c r="P686" s="71"/>
      <c r="Q686" s="71">
        <f t="shared" ref="Q686:Q690" si="406">+K686+N686</f>
        <v>2984.55</v>
      </c>
      <c r="R686" s="50">
        <f t="shared" ref="R686:R690" si="407">+I686+J686+K686+N686+P686</f>
        <v>4934.12</v>
      </c>
      <c r="S686" s="71">
        <f t="shared" ref="S686:S690" si="408">+L686+M686+O686</f>
        <v>7721.4500000000007</v>
      </c>
      <c r="T686" s="71">
        <f t="shared" ref="T686:T690" si="409">+H686-R686</f>
        <v>45565.88</v>
      </c>
      <c r="U686" s="53" t="s">
        <v>50</v>
      </c>
    </row>
    <row r="687" spans="1:21" s="54" customFormat="1" ht="15" customHeight="1" x14ac:dyDescent="0.25">
      <c r="A687" s="46">
        <v>681</v>
      </c>
      <c r="B687" s="47"/>
      <c r="C687" s="47" t="s">
        <v>698</v>
      </c>
      <c r="D687" s="47" t="s">
        <v>1044</v>
      </c>
      <c r="E687" s="57" t="s">
        <v>694</v>
      </c>
      <c r="F687" s="47" t="s">
        <v>170</v>
      </c>
      <c r="G687" s="55" t="s">
        <v>1055</v>
      </c>
      <c r="H687" s="69">
        <v>50500</v>
      </c>
      <c r="I687" s="69">
        <v>1722.05</v>
      </c>
      <c r="J687" s="71">
        <v>25</v>
      </c>
      <c r="K687" s="72">
        <v>1449.35</v>
      </c>
      <c r="L687" s="73">
        <f t="shared" si="403"/>
        <v>3585.4999999999995</v>
      </c>
      <c r="M687" s="73">
        <f t="shared" si="404"/>
        <v>555.5</v>
      </c>
      <c r="N687" s="72">
        <v>1535.2</v>
      </c>
      <c r="O687" s="71">
        <f t="shared" si="405"/>
        <v>3580.4500000000003</v>
      </c>
      <c r="P687" s="71"/>
      <c r="Q687" s="71">
        <f t="shared" si="406"/>
        <v>2984.55</v>
      </c>
      <c r="R687" s="50">
        <f t="shared" si="407"/>
        <v>4731.5999999999995</v>
      </c>
      <c r="S687" s="71">
        <f t="shared" si="408"/>
        <v>7721.4500000000007</v>
      </c>
      <c r="T687" s="71">
        <f t="shared" si="409"/>
        <v>45768.4</v>
      </c>
      <c r="U687" s="53" t="s">
        <v>50</v>
      </c>
    </row>
    <row r="688" spans="1:21" s="54" customFormat="1" x14ac:dyDescent="0.25">
      <c r="A688" s="46">
        <v>682</v>
      </c>
      <c r="B688" s="47"/>
      <c r="C688" s="47" t="s">
        <v>700</v>
      </c>
      <c r="D688" s="47" t="s">
        <v>1045</v>
      </c>
      <c r="E688" s="57" t="s">
        <v>694</v>
      </c>
      <c r="F688" s="47" t="s">
        <v>170</v>
      </c>
      <c r="G688" s="55" t="s">
        <v>1055</v>
      </c>
      <c r="H688" s="69">
        <v>5050</v>
      </c>
      <c r="I688" s="69"/>
      <c r="J688" s="71">
        <v>25</v>
      </c>
      <c r="K688" s="72">
        <v>144.94</v>
      </c>
      <c r="L688" s="73">
        <f t="shared" si="403"/>
        <v>358.54999999999995</v>
      </c>
      <c r="M688" s="73">
        <f t="shared" si="404"/>
        <v>55.550000000000004</v>
      </c>
      <c r="N688" s="72">
        <v>153.52000000000001</v>
      </c>
      <c r="O688" s="71">
        <f t="shared" si="405"/>
        <v>358.04500000000002</v>
      </c>
      <c r="P688" s="71"/>
      <c r="Q688" s="71">
        <f t="shared" si="406"/>
        <v>298.46000000000004</v>
      </c>
      <c r="R688" s="50">
        <f t="shared" si="407"/>
        <v>323.46000000000004</v>
      </c>
      <c r="S688" s="71">
        <f t="shared" si="408"/>
        <v>772.14499999999998</v>
      </c>
      <c r="T688" s="71">
        <f t="shared" si="409"/>
        <v>4726.54</v>
      </c>
      <c r="U688" s="53" t="s">
        <v>50</v>
      </c>
    </row>
    <row r="689" spans="1:235" s="54" customFormat="1" x14ac:dyDescent="0.25">
      <c r="A689" s="46">
        <v>683</v>
      </c>
      <c r="B689" s="47"/>
      <c r="C689" s="47" t="s">
        <v>701</v>
      </c>
      <c r="D689" s="47" t="s">
        <v>1045</v>
      </c>
      <c r="E689" s="57" t="s">
        <v>694</v>
      </c>
      <c r="F689" s="47" t="s">
        <v>170</v>
      </c>
      <c r="G689" s="55" t="s">
        <v>1054</v>
      </c>
      <c r="H689" s="69">
        <v>50500</v>
      </c>
      <c r="I689" s="69">
        <v>1924.57</v>
      </c>
      <c r="J689" s="71">
        <v>25</v>
      </c>
      <c r="K689" s="72">
        <v>1449.35</v>
      </c>
      <c r="L689" s="73">
        <f t="shared" si="403"/>
        <v>3585.4999999999995</v>
      </c>
      <c r="M689" s="73">
        <f t="shared" si="404"/>
        <v>555.5</v>
      </c>
      <c r="N689" s="72">
        <v>1535.2</v>
      </c>
      <c r="O689" s="71">
        <f t="shared" si="405"/>
        <v>3580.4500000000003</v>
      </c>
      <c r="P689" s="71"/>
      <c r="Q689" s="71">
        <f t="shared" si="406"/>
        <v>2984.55</v>
      </c>
      <c r="R689" s="50">
        <f t="shared" si="407"/>
        <v>4934.12</v>
      </c>
      <c r="S689" s="71">
        <f t="shared" si="408"/>
        <v>7721.4500000000007</v>
      </c>
      <c r="T689" s="71">
        <f t="shared" si="409"/>
        <v>45565.88</v>
      </c>
      <c r="U689" s="53" t="s">
        <v>50</v>
      </c>
    </row>
    <row r="690" spans="1:235" s="54" customFormat="1" x14ac:dyDescent="0.25">
      <c r="A690" s="46">
        <v>684</v>
      </c>
      <c r="B690" s="47"/>
      <c r="C690" s="47" t="s">
        <v>696</v>
      </c>
      <c r="D690" s="47" t="s">
        <v>1044</v>
      </c>
      <c r="E690" s="57" t="s">
        <v>694</v>
      </c>
      <c r="F690" s="47" t="s">
        <v>201</v>
      </c>
      <c r="G690" s="55" t="s">
        <v>1055</v>
      </c>
      <c r="H690" s="69">
        <v>30975</v>
      </c>
      <c r="I690" s="70">
        <v>0</v>
      </c>
      <c r="J690" s="71">
        <v>25</v>
      </c>
      <c r="K690" s="72">
        <v>888.98</v>
      </c>
      <c r="L690" s="73">
        <f t="shared" si="403"/>
        <v>2199.2249999999999</v>
      </c>
      <c r="M690" s="73">
        <f t="shared" si="404"/>
        <v>340.72500000000002</v>
      </c>
      <c r="N690" s="72">
        <v>941.64</v>
      </c>
      <c r="O690" s="71">
        <f t="shared" si="405"/>
        <v>2196.1275000000001</v>
      </c>
      <c r="P690" s="71"/>
      <c r="Q690" s="71">
        <f t="shared" si="406"/>
        <v>1830.62</v>
      </c>
      <c r="R690" s="50">
        <f t="shared" si="407"/>
        <v>1855.62</v>
      </c>
      <c r="S690" s="71">
        <f t="shared" si="408"/>
        <v>4736.0774999999994</v>
      </c>
      <c r="T690" s="71">
        <f t="shared" si="409"/>
        <v>29119.38</v>
      </c>
      <c r="U690" s="53" t="s">
        <v>50</v>
      </c>
    </row>
    <row r="691" spans="1:235" s="54" customFormat="1" x14ac:dyDescent="0.25">
      <c r="A691" s="46">
        <v>685</v>
      </c>
      <c r="B691" s="47"/>
      <c r="C691" s="47" t="s">
        <v>695</v>
      </c>
      <c r="D691" s="47" t="s">
        <v>1044</v>
      </c>
      <c r="E691" s="57" t="s">
        <v>694</v>
      </c>
      <c r="F691" s="47" t="s">
        <v>224</v>
      </c>
      <c r="G691" s="55" t="s">
        <v>1055</v>
      </c>
      <c r="H691" s="69">
        <v>12650</v>
      </c>
      <c r="I691" s="70">
        <v>0</v>
      </c>
      <c r="J691" s="71">
        <v>25</v>
      </c>
      <c r="K691" s="72">
        <v>363.06</v>
      </c>
      <c r="L691" s="73">
        <f t="shared" ref="L691" si="410">+H691*7.1%</f>
        <v>898.14999999999986</v>
      </c>
      <c r="M691" s="73">
        <f t="shared" ref="M691" si="411">+H691*1.1%</f>
        <v>139.15</v>
      </c>
      <c r="N691" s="72">
        <v>384.56</v>
      </c>
      <c r="O691" s="71">
        <f t="shared" ref="O691" si="412">+H691*7.09%</f>
        <v>896.8850000000001</v>
      </c>
      <c r="P691" s="71"/>
      <c r="Q691" s="71">
        <f t="shared" ref="Q691" si="413">+K691+N691</f>
        <v>747.62</v>
      </c>
      <c r="R691" s="50">
        <f t="shared" ref="R691" si="414">+I691+J691+K691+N691+P691</f>
        <v>772.62</v>
      </c>
      <c r="S691" s="71">
        <f t="shared" ref="S691" si="415">+L691+M691+O691</f>
        <v>1934.1849999999999</v>
      </c>
      <c r="T691" s="71">
        <f t="shared" ref="T691" si="416">+H691-R691</f>
        <v>11877.38</v>
      </c>
      <c r="U691" s="53" t="s">
        <v>50</v>
      </c>
    </row>
    <row r="692" spans="1:235" s="54" customFormat="1" x14ac:dyDescent="0.25">
      <c r="A692" s="46">
        <v>686</v>
      </c>
      <c r="B692" s="47"/>
      <c r="C692" s="47" t="s">
        <v>659</v>
      </c>
      <c r="D692" s="47" t="s">
        <v>1045</v>
      </c>
      <c r="E692" s="57" t="s">
        <v>413</v>
      </c>
      <c r="F692" s="47" t="s">
        <v>954</v>
      </c>
      <c r="G692" s="55" t="s">
        <v>1055</v>
      </c>
      <c r="H692" s="69">
        <v>85000</v>
      </c>
      <c r="I692" s="69">
        <v>8576.99</v>
      </c>
      <c r="J692" s="71">
        <v>25</v>
      </c>
      <c r="K692" s="72">
        <v>2439.5</v>
      </c>
      <c r="L692" s="73">
        <f>+H692*7.1%</f>
        <v>6034.9999999999991</v>
      </c>
      <c r="M692" s="73">
        <f>+H692*1.1%</f>
        <v>935.00000000000011</v>
      </c>
      <c r="N692" s="72">
        <v>2584</v>
      </c>
      <c r="O692" s="71">
        <f>+H692*7.09%</f>
        <v>6026.5</v>
      </c>
      <c r="P692" s="71"/>
      <c r="Q692" s="71">
        <f>+K692+N692</f>
        <v>5023.5</v>
      </c>
      <c r="R692" s="50">
        <f>+I692+J692+K692+N692+P692</f>
        <v>13625.49</v>
      </c>
      <c r="S692" s="71">
        <f>+L692+M692+O692</f>
        <v>12996.5</v>
      </c>
      <c r="T692" s="71">
        <f>+H692-R692</f>
        <v>71374.509999999995</v>
      </c>
      <c r="U692" s="53" t="s">
        <v>50</v>
      </c>
    </row>
    <row r="693" spans="1:235" s="47" customFormat="1" ht="15" customHeight="1" x14ac:dyDescent="0.25">
      <c r="A693" s="46">
        <v>687</v>
      </c>
      <c r="C693" s="47" t="s">
        <v>691</v>
      </c>
      <c r="D693" s="47" t="s">
        <v>1045</v>
      </c>
      <c r="E693" s="57" t="s">
        <v>413</v>
      </c>
      <c r="F693" s="47" t="s">
        <v>170</v>
      </c>
      <c r="G693" s="55" t="s">
        <v>1055</v>
      </c>
      <c r="H693" s="49">
        <v>50500</v>
      </c>
      <c r="I693" s="49">
        <v>1924.57</v>
      </c>
      <c r="J693" s="50">
        <v>25</v>
      </c>
      <c r="K693" s="51">
        <v>1449.35</v>
      </c>
      <c r="L693" s="52">
        <f t="shared" ref="L693:L699" si="417">+H693*7.1%</f>
        <v>3585.4999999999995</v>
      </c>
      <c r="M693" s="52">
        <f t="shared" ref="M693:M699" si="418">+H693*1.1%</f>
        <v>555.5</v>
      </c>
      <c r="N693" s="51">
        <v>1535.2</v>
      </c>
      <c r="O693" s="50">
        <f t="shared" ref="O693:O699" si="419">+H693*7.09%</f>
        <v>3580.4500000000003</v>
      </c>
      <c r="P693" s="50"/>
      <c r="Q693" s="50">
        <f t="shared" ref="Q693:Q699" si="420">+K693+N693</f>
        <v>2984.55</v>
      </c>
      <c r="R693" s="50">
        <f t="shared" ref="R693:R699" si="421">+I693+J693+K693+N693+P693</f>
        <v>4934.12</v>
      </c>
      <c r="S693" s="50">
        <f t="shared" ref="S693:S699" si="422">+L693+M693+O693</f>
        <v>7721.4500000000007</v>
      </c>
      <c r="T693" s="50">
        <f t="shared" ref="T693:T699" si="423">+H693-R693</f>
        <v>45565.88</v>
      </c>
      <c r="U693" s="130" t="s">
        <v>50</v>
      </c>
      <c r="V693" s="45"/>
      <c r="W693" s="45"/>
      <c r="X693" s="45"/>
      <c r="Y693" s="45"/>
      <c r="Z693" s="45"/>
      <c r="AA693" s="45"/>
      <c r="AB693" s="45"/>
      <c r="AC693" s="45"/>
      <c r="AD693" s="45"/>
      <c r="AE693" s="45"/>
      <c r="AF693" s="45"/>
      <c r="AG693" s="45"/>
      <c r="AH693" s="45"/>
      <c r="AI693" s="45"/>
      <c r="AJ693" s="45"/>
      <c r="AK693" s="45"/>
      <c r="AL693" s="45"/>
      <c r="AM693" s="45"/>
      <c r="AN693" s="45"/>
      <c r="AO693" s="45"/>
      <c r="AP693" s="45"/>
      <c r="AQ693" s="45"/>
      <c r="AR693" s="45"/>
      <c r="AS693" s="45"/>
      <c r="AT693" s="45"/>
      <c r="AU693" s="45"/>
      <c r="AV693" s="45"/>
      <c r="AW693" s="45"/>
      <c r="AX693" s="45"/>
      <c r="AY693" s="45"/>
      <c r="AZ693" s="45"/>
      <c r="BA693" s="45"/>
      <c r="BB693" s="45"/>
      <c r="BC693" s="45"/>
      <c r="BD693" s="45"/>
      <c r="BE693" s="45"/>
      <c r="BF693" s="45"/>
      <c r="BG693" s="45"/>
      <c r="BH693" s="45"/>
      <c r="BI693" s="45"/>
      <c r="BJ693" s="45"/>
      <c r="BK693" s="45"/>
      <c r="BL693" s="45"/>
      <c r="BM693" s="45"/>
      <c r="BN693" s="45"/>
      <c r="BO693" s="45"/>
      <c r="BP693" s="45"/>
      <c r="BQ693" s="45"/>
      <c r="BR693" s="45"/>
      <c r="BS693" s="45"/>
      <c r="BT693" s="45"/>
      <c r="BU693" s="45"/>
      <c r="BV693" s="45"/>
      <c r="BW693" s="45"/>
      <c r="BX693" s="45"/>
      <c r="BY693" s="45"/>
      <c r="BZ693" s="45"/>
      <c r="CA693" s="45"/>
      <c r="CB693" s="45"/>
      <c r="CC693" s="45"/>
      <c r="CD693" s="45"/>
      <c r="CE693" s="45"/>
      <c r="CF693" s="45"/>
      <c r="CG693" s="45"/>
      <c r="CH693" s="45"/>
      <c r="CI693" s="45"/>
      <c r="CJ693" s="45"/>
      <c r="CK693" s="45"/>
      <c r="CL693" s="45"/>
      <c r="CM693" s="45"/>
      <c r="CN693" s="45"/>
      <c r="CO693" s="45"/>
      <c r="CP693" s="45"/>
      <c r="CQ693" s="45"/>
      <c r="CR693" s="45"/>
      <c r="CS693" s="45"/>
      <c r="CT693" s="45"/>
      <c r="CU693" s="45"/>
      <c r="CV693" s="45"/>
      <c r="CW693" s="45"/>
      <c r="CX693" s="45"/>
      <c r="CY693" s="45"/>
      <c r="CZ693" s="45"/>
      <c r="DA693" s="45"/>
      <c r="DB693" s="45"/>
      <c r="DC693" s="45"/>
      <c r="DD693" s="45"/>
      <c r="DE693" s="45"/>
      <c r="DF693" s="45"/>
      <c r="DG693" s="45"/>
      <c r="DH693" s="45"/>
      <c r="DI693" s="45"/>
      <c r="DJ693" s="45"/>
      <c r="DK693" s="45"/>
      <c r="DL693" s="45"/>
      <c r="DM693" s="45"/>
      <c r="DN693" s="45"/>
      <c r="DO693" s="45"/>
      <c r="DP693" s="45"/>
      <c r="DQ693" s="45"/>
      <c r="DR693" s="45"/>
      <c r="DS693" s="45"/>
      <c r="DT693" s="45"/>
      <c r="DU693" s="45"/>
      <c r="DV693" s="45"/>
      <c r="DW693" s="45"/>
      <c r="DX693" s="45"/>
      <c r="DY693" s="45"/>
      <c r="DZ693" s="45"/>
      <c r="EA693" s="45"/>
      <c r="EB693" s="45"/>
      <c r="EC693" s="45"/>
      <c r="ED693" s="45"/>
      <c r="EE693" s="45"/>
      <c r="EF693" s="45"/>
      <c r="EG693" s="45"/>
      <c r="EH693" s="45"/>
      <c r="EI693" s="45"/>
      <c r="EJ693" s="45"/>
      <c r="EK693" s="45"/>
      <c r="EL693" s="45"/>
      <c r="EM693" s="45"/>
      <c r="EN693" s="45"/>
      <c r="EO693" s="45"/>
      <c r="EP693" s="45"/>
      <c r="EQ693" s="45"/>
      <c r="ER693" s="45"/>
      <c r="ES693" s="45"/>
      <c r="ET693" s="45"/>
      <c r="EU693" s="45"/>
      <c r="EV693" s="45"/>
      <c r="EW693" s="45"/>
      <c r="EX693" s="45"/>
      <c r="EY693" s="45"/>
      <c r="EZ693" s="45"/>
      <c r="FA693" s="45"/>
      <c r="FB693" s="45"/>
      <c r="FC693" s="45"/>
      <c r="FD693" s="45"/>
      <c r="FE693" s="45"/>
      <c r="FF693" s="45"/>
      <c r="FG693" s="45"/>
      <c r="FH693" s="45"/>
      <c r="FI693" s="45"/>
      <c r="FJ693" s="45"/>
      <c r="FK693" s="45"/>
      <c r="FL693" s="45"/>
      <c r="FM693" s="45"/>
      <c r="FN693" s="45"/>
      <c r="FO693" s="45"/>
      <c r="FP693" s="45"/>
      <c r="FQ693" s="45"/>
      <c r="FR693" s="45"/>
      <c r="FS693" s="45"/>
      <c r="FT693" s="45"/>
      <c r="FU693" s="45"/>
      <c r="FV693" s="45"/>
      <c r="FW693" s="45"/>
      <c r="FX693" s="45"/>
      <c r="FY693" s="45"/>
      <c r="FZ693" s="45"/>
      <c r="GA693" s="45"/>
      <c r="GB693" s="45"/>
      <c r="GC693" s="45"/>
      <c r="GD693" s="45"/>
      <c r="GE693" s="45"/>
      <c r="GF693" s="45"/>
      <c r="GG693" s="45"/>
      <c r="GH693" s="45"/>
      <c r="GI693" s="45"/>
      <c r="GJ693" s="45"/>
      <c r="GK693" s="45"/>
      <c r="GL693" s="45"/>
      <c r="GM693" s="45"/>
      <c r="GN693" s="45"/>
      <c r="GO693" s="45"/>
      <c r="GP693" s="45"/>
      <c r="GQ693" s="45"/>
      <c r="GR693" s="45"/>
      <c r="GS693" s="45"/>
      <c r="GT693" s="45"/>
      <c r="GU693" s="45"/>
      <c r="GV693" s="45"/>
      <c r="GW693" s="45"/>
      <c r="GX693" s="45"/>
      <c r="GY693" s="45"/>
      <c r="GZ693" s="45"/>
      <c r="HA693" s="45"/>
      <c r="HB693" s="45"/>
      <c r="HC693" s="45"/>
      <c r="HD693" s="45"/>
      <c r="HE693" s="45"/>
      <c r="HF693" s="45"/>
      <c r="HG693" s="45"/>
      <c r="HH693" s="45"/>
      <c r="HI693" s="45"/>
      <c r="HJ693" s="45"/>
      <c r="HK693" s="45"/>
      <c r="HL693" s="45"/>
      <c r="HM693" s="45"/>
      <c r="HN693" s="45"/>
      <c r="HO693" s="45"/>
      <c r="HP693" s="45"/>
      <c r="HQ693" s="45"/>
      <c r="HR693" s="45"/>
      <c r="HS693" s="45"/>
      <c r="HT693" s="45"/>
      <c r="HU693" s="45"/>
      <c r="HV693" s="45"/>
      <c r="HW693" s="45"/>
      <c r="HX693" s="45"/>
      <c r="HY693" s="45"/>
      <c r="HZ693" s="45"/>
      <c r="IA693" s="45"/>
    </row>
    <row r="694" spans="1:235" s="47" customFormat="1" x14ac:dyDescent="0.25">
      <c r="A694" s="46">
        <v>688</v>
      </c>
      <c r="C694" s="47" t="s">
        <v>692</v>
      </c>
      <c r="D694" s="47" t="s">
        <v>1045</v>
      </c>
      <c r="E694" s="57" t="s">
        <v>413</v>
      </c>
      <c r="F694" s="47" t="s">
        <v>170</v>
      </c>
      <c r="G694" s="55" t="s">
        <v>1055</v>
      </c>
      <c r="H694" s="49">
        <v>50500</v>
      </c>
      <c r="I694" s="49">
        <v>1924.57</v>
      </c>
      <c r="J694" s="50">
        <v>25</v>
      </c>
      <c r="K694" s="51">
        <v>1449.35</v>
      </c>
      <c r="L694" s="52">
        <f t="shared" si="417"/>
        <v>3585.4999999999995</v>
      </c>
      <c r="M694" s="52">
        <f t="shared" si="418"/>
        <v>555.5</v>
      </c>
      <c r="N694" s="51">
        <v>1535.2</v>
      </c>
      <c r="O694" s="50">
        <f t="shared" si="419"/>
        <v>3580.4500000000003</v>
      </c>
      <c r="P694" s="50"/>
      <c r="Q694" s="50">
        <f t="shared" si="420"/>
        <v>2984.55</v>
      </c>
      <c r="R694" s="50">
        <f t="shared" si="421"/>
        <v>4934.12</v>
      </c>
      <c r="S694" s="50">
        <f t="shared" si="422"/>
        <v>7721.4500000000007</v>
      </c>
      <c r="T694" s="50">
        <f t="shared" si="423"/>
        <v>45565.88</v>
      </c>
      <c r="U694" s="130" t="s">
        <v>50</v>
      </c>
      <c r="V694" s="45"/>
      <c r="W694" s="45"/>
      <c r="X694" s="45"/>
      <c r="Y694" s="45"/>
      <c r="Z694" s="45"/>
      <c r="AA694" s="45"/>
      <c r="AB694" s="45"/>
      <c r="AC694" s="45"/>
      <c r="AD694" s="45"/>
      <c r="AE694" s="45"/>
      <c r="AF694" s="45"/>
      <c r="AG694" s="45"/>
      <c r="AH694" s="45"/>
      <c r="AI694" s="45"/>
      <c r="AJ694" s="45"/>
      <c r="AK694" s="45"/>
      <c r="AL694" s="45"/>
      <c r="AM694" s="45"/>
      <c r="AN694" s="45"/>
      <c r="AO694" s="45"/>
      <c r="AP694" s="45"/>
      <c r="AQ694" s="45"/>
      <c r="AR694" s="45"/>
      <c r="AS694" s="45"/>
      <c r="AT694" s="45"/>
      <c r="AU694" s="45"/>
      <c r="AV694" s="45"/>
      <c r="AW694" s="45"/>
      <c r="AX694" s="45"/>
      <c r="AY694" s="45"/>
      <c r="AZ694" s="45"/>
      <c r="BA694" s="45"/>
      <c r="BB694" s="45"/>
      <c r="BC694" s="45"/>
      <c r="BD694" s="45"/>
      <c r="BE694" s="45"/>
      <c r="BF694" s="45"/>
      <c r="BG694" s="45"/>
      <c r="BH694" s="45"/>
      <c r="BI694" s="45"/>
      <c r="BJ694" s="45"/>
      <c r="BK694" s="45"/>
      <c r="BL694" s="45"/>
      <c r="BM694" s="45"/>
      <c r="BN694" s="45"/>
      <c r="BO694" s="45"/>
      <c r="BP694" s="45"/>
      <c r="BQ694" s="45"/>
      <c r="BR694" s="45"/>
      <c r="BS694" s="45"/>
      <c r="BT694" s="45"/>
      <c r="BU694" s="45"/>
      <c r="BV694" s="45"/>
      <c r="BW694" s="45"/>
      <c r="BX694" s="45"/>
      <c r="BY694" s="45"/>
      <c r="BZ694" s="45"/>
      <c r="CA694" s="45"/>
      <c r="CB694" s="45"/>
      <c r="CC694" s="45"/>
      <c r="CD694" s="45"/>
      <c r="CE694" s="45"/>
      <c r="CF694" s="45"/>
      <c r="CG694" s="45"/>
      <c r="CH694" s="45"/>
      <c r="CI694" s="45"/>
      <c r="CJ694" s="45"/>
      <c r="CK694" s="45"/>
      <c r="CL694" s="45"/>
      <c r="CM694" s="45"/>
      <c r="CN694" s="45"/>
      <c r="CO694" s="45"/>
      <c r="CP694" s="45"/>
      <c r="CQ694" s="45"/>
      <c r="CR694" s="45"/>
      <c r="CS694" s="45"/>
      <c r="CT694" s="45"/>
      <c r="CU694" s="45"/>
      <c r="CV694" s="45"/>
      <c r="CW694" s="45"/>
      <c r="CX694" s="45"/>
      <c r="CY694" s="45"/>
      <c r="CZ694" s="45"/>
      <c r="DA694" s="45"/>
      <c r="DB694" s="45"/>
      <c r="DC694" s="45"/>
      <c r="DD694" s="45"/>
      <c r="DE694" s="45"/>
      <c r="DF694" s="45"/>
      <c r="DG694" s="45"/>
      <c r="DH694" s="45"/>
      <c r="DI694" s="45"/>
      <c r="DJ694" s="45"/>
      <c r="DK694" s="45"/>
      <c r="DL694" s="45"/>
      <c r="DM694" s="45"/>
      <c r="DN694" s="45"/>
      <c r="DO694" s="45"/>
      <c r="DP694" s="45"/>
      <c r="DQ694" s="45"/>
      <c r="DR694" s="45"/>
      <c r="DS694" s="45"/>
      <c r="DT694" s="45"/>
      <c r="DU694" s="45"/>
      <c r="DV694" s="45"/>
      <c r="DW694" s="45"/>
      <c r="DX694" s="45"/>
      <c r="DY694" s="45"/>
      <c r="DZ694" s="45"/>
      <c r="EA694" s="45"/>
      <c r="EB694" s="45"/>
      <c r="EC694" s="45"/>
      <c r="ED694" s="45"/>
      <c r="EE694" s="45"/>
      <c r="EF694" s="45"/>
      <c r="EG694" s="45"/>
      <c r="EH694" s="45"/>
      <c r="EI694" s="45"/>
      <c r="EJ694" s="45"/>
      <c r="EK694" s="45"/>
      <c r="EL694" s="45"/>
      <c r="EM694" s="45"/>
      <c r="EN694" s="45"/>
      <c r="EO694" s="45"/>
      <c r="EP694" s="45"/>
      <c r="EQ694" s="45"/>
      <c r="ER694" s="45"/>
      <c r="ES694" s="45"/>
      <c r="ET694" s="45"/>
      <c r="EU694" s="45"/>
      <c r="EV694" s="45"/>
      <c r="EW694" s="45"/>
      <c r="EX694" s="45"/>
      <c r="EY694" s="45"/>
      <c r="EZ694" s="45"/>
      <c r="FA694" s="45"/>
      <c r="FB694" s="45"/>
      <c r="FC694" s="45"/>
      <c r="FD694" s="45"/>
      <c r="FE694" s="45"/>
      <c r="FF694" s="45"/>
      <c r="FG694" s="45"/>
      <c r="FH694" s="45"/>
      <c r="FI694" s="45"/>
      <c r="FJ694" s="45"/>
      <c r="FK694" s="45"/>
      <c r="FL694" s="45"/>
      <c r="FM694" s="45"/>
      <c r="FN694" s="45"/>
      <c r="FO694" s="45"/>
      <c r="FP694" s="45"/>
      <c r="FQ694" s="45"/>
      <c r="FR694" s="45"/>
      <c r="FS694" s="45"/>
      <c r="FT694" s="45"/>
      <c r="FU694" s="45"/>
      <c r="FV694" s="45"/>
      <c r="FW694" s="45"/>
      <c r="FX694" s="45"/>
      <c r="FY694" s="45"/>
      <c r="FZ694" s="45"/>
      <c r="GA694" s="45"/>
      <c r="GB694" s="45"/>
      <c r="GC694" s="45"/>
      <c r="GD694" s="45"/>
      <c r="GE694" s="45"/>
      <c r="GF694" s="45"/>
      <c r="GG694" s="45"/>
      <c r="GH694" s="45"/>
      <c r="GI694" s="45"/>
      <c r="GJ694" s="45"/>
      <c r="GK694" s="45"/>
      <c r="GL694" s="45"/>
      <c r="GM694" s="45"/>
      <c r="GN694" s="45"/>
      <c r="GO694" s="45"/>
      <c r="GP694" s="45"/>
      <c r="GQ694" s="45"/>
      <c r="GR694" s="45"/>
      <c r="GS694" s="45"/>
      <c r="GT694" s="45"/>
      <c r="GU694" s="45"/>
      <c r="GV694" s="45"/>
      <c r="GW694" s="45"/>
      <c r="GX694" s="45"/>
      <c r="GY694" s="45"/>
      <c r="GZ694" s="45"/>
      <c r="HA694" s="45"/>
      <c r="HB694" s="45"/>
      <c r="HC694" s="45"/>
      <c r="HD694" s="45"/>
      <c r="HE694" s="45"/>
      <c r="HF694" s="45"/>
      <c r="HG694" s="45"/>
      <c r="HH694" s="45"/>
      <c r="HI694" s="45"/>
      <c r="HJ694" s="45"/>
      <c r="HK694" s="45"/>
      <c r="HL694" s="45"/>
      <c r="HM694" s="45"/>
      <c r="HN694" s="45"/>
      <c r="HO694" s="45"/>
      <c r="HP694" s="45"/>
      <c r="HQ694" s="45"/>
      <c r="HR694" s="45"/>
      <c r="HS694" s="45"/>
      <c r="HT694" s="45"/>
      <c r="HU694" s="45"/>
      <c r="HV694" s="45"/>
      <c r="HW694" s="45"/>
      <c r="HX694" s="45"/>
      <c r="HY694" s="45"/>
      <c r="HZ694" s="45"/>
      <c r="IA694" s="45"/>
    </row>
    <row r="695" spans="1:235" s="47" customFormat="1" x14ac:dyDescent="0.25">
      <c r="A695" s="46">
        <v>689</v>
      </c>
      <c r="C695" s="47" t="s">
        <v>1077</v>
      </c>
      <c r="D695" s="47" t="s">
        <v>1044</v>
      </c>
      <c r="E695" s="57" t="s">
        <v>413</v>
      </c>
      <c r="F695" s="47" t="s">
        <v>224</v>
      </c>
      <c r="G695" s="55" t="s">
        <v>1054</v>
      </c>
      <c r="H695" s="49">
        <v>12650</v>
      </c>
      <c r="I695" s="49"/>
      <c r="J695" s="50">
        <v>25</v>
      </c>
      <c r="K695" s="51">
        <v>363.06</v>
      </c>
      <c r="L695" s="52">
        <f t="shared" ref="L695" si="424">+H695*7.1%</f>
        <v>898.14999999999986</v>
      </c>
      <c r="M695" s="52">
        <f t="shared" si="418"/>
        <v>139.15</v>
      </c>
      <c r="N695" s="51">
        <v>384.56</v>
      </c>
      <c r="O695" s="50"/>
      <c r="P695" s="50"/>
      <c r="Q695" s="50"/>
      <c r="R695" s="50">
        <f>+I695+J695+K695+N695+P695</f>
        <v>772.62</v>
      </c>
      <c r="S695" s="71">
        <f>+L695+M695+O695</f>
        <v>1037.3</v>
      </c>
      <c r="T695" s="71">
        <f>+H695-R695</f>
        <v>11877.38</v>
      </c>
      <c r="U695" s="130" t="s">
        <v>50</v>
      </c>
      <c r="V695" s="45"/>
      <c r="W695" s="45"/>
      <c r="X695" s="45"/>
      <c r="Y695" s="45"/>
      <c r="Z695" s="45"/>
      <c r="AA695" s="45"/>
      <c r="AB695" s="45"/>
      <c r="AC695" s="45"/>
      <c r="AD695" s="45"/>
      <c r="AE695" s="45"/>
      <c r="AF695" s="45"/>
      <c r="AG695" s="45"/>
      <c r="AH695" s="45"/>
      <c r="AI695" s="45"/>
      <c r="AJ695" s="45"/>
      <c r="AK695" s="45"/>
      <c r="AL695" s="45"/>
      <c r="AM695" s="45"/>
      <c r="AN695" s="45"/>
      <c r="AO695" s="45"/>
      <c r="AP695" s="45"/>
      <c r="AQ695" s="45"/>
      <c r="AR695" s="45"/>
      <c r="AS695" s="45"/>
      <c r="AT695" s="45"/>
      <c r="AU695" s="45"/>
      <c r="AV695" s="45"/>
      <c r="AW695" s="45"/>
      <c r="AX695" s="45"/>
      <c r="AY695" s="45"/>
      <c r="AZ695" s="45"/>
      <c r="BA695" s="45"/>
      <c r="BB695" s="45"/>
      <c r="BC695" s="45"/>
      <c r="BD695" s="45"/>
      <c r="BE695" s="45"/>
      <c r="BF695" s="45"/>
      <c r="BG695" s="45"/>
      <c r="BH695" s="45"/>
      <c r="BI695" s="45"/>
      <c r="BJ695" s="45"/>
      <c r="BK695" s="45"/>
      <c r="BL695" s="45"/>
      <c r="BM695" s="45"/>
      <c r="BN695" s="45"/>
      <c r="BO695" s="45"/>
      <c r="BP695" s="45"/>
      <c r="BQ695" s="45"/>
      <c r="BR695" s="45"/>
      <c r="BS695" s="45"/>
      <c r="BT695" s="45"/>
      <c r="BU695" s="45"/>
      <c r="BV695" s="45"/>
      <c r="BW695" s="45"/>
      <c r="BX695" s="45"/>
      <c r="BY695" s="45"/>
      <c r="BZ695" s="45"/>
      <c r="CA695" s="45"/>
      <c r="CB695" s="45"/>
      <c r="CC695" s="45"/>
      <c r="CD695" s="45"/>
      <c r="CE695" s="45"/>
      <c r="CF695" s="45"/>
      <c r="CG695" s="45"/>
      <c r="CH695" s="45"/>
      <c r="CI695" s="45"/>
      <c r="CJ695" s="45"/>
      <c r="CK695" s="45"/>
      <c r="CL695" s="45"/>
      <c r="CM695" s="45"/>
      <c r="CN695" s="45"/>
      <c r="CO695" s="45"/>
      <c r="CP695" s="45"/>
      <c r="CQ695" s="45"/>
      <c r="CR695" s="45"/>
      <c r="CS695" s="45"/>
      <c r="CT695" s="45"/>
      <c r="CU695" s="45"/>
      <c r="CV695" s="45"/>
      <c r="CW695" s="45"/>
      <c r="CX695" s="45"/>
      <c r="CY695" s="45"/>
      <c r="CZ695" s="45"/>
      <c r="DA695" s="45"/>
      <c r="DB695" s="45"/>
      <c r="DC695" s="45"/>
      <c r="DD695" s="45"/>
      <c r="DE695" s="45"/>
      <c r="DF695" s="45"/>
      <c r="DG695" s="45"/>
      <c r="DH695" s="45"/>
      <c r="DI695" s="45"/>
      <c r="DJ695" s="45"/>
      <c r="DK695" s="45"/>
      <c r="DL695" s="45"/>
      <c r="DM695" s="45"/>
      <c r="DN695" s="45"/>
      <c r="DO695" s="45"/>
      <c r="DP695" s="45"/>
      <c r="DQ695" s="45"/>
      <c r="DR695" s="45"/>
      <c r="DS695" s="45"/>
      <c r="DT695" s="45"/>
      <c r="DU695" s="45"/>
      <c r="DV695" s="45"/>
      <c r="DW695" s="45"/>
      <c r="DX695" s="45"/>
      <c r="DY695" s="45"/>
      <c r="DZ695" s="45"/>
      <c r="EA695" s="45"/>
      <c r="EB695" s="45"/>
      <c r="EC695" s="45"/>
      <c r="ED695" s="45"/>
      <c r="EE695" s="45"/>
      <c r="EF695" s="45"/>
      <c r="EG695" s="45"/>
      <c r="EH695" s="45"/>
      <c r="EI695" s="45"/>
      <c r="EJ695" s="45"/>
      <c r="EK695" s="45"/>
      <c r="EL695" s="45"/>
      <c r="EM695" s="45"/>
      <c r="EN695" s="45"/>
      <c r="EO695" s="45"/>
      <c r="EP695" s="45"/>
      <c r="EQ695" s="45"/>
      <c r="ER695" s="45"/>
      <c r="ES695" s="45"/>
      <c r="ET695" s="45"/>
      <c r="EU695" s="45"/>
      <c r="EV695" s="45"/>
      <c r="EW695" s="45"/>
      <c r="EX695" s="45"/>
      <c r="EY695" s="45"/>
      <c r="EZ695" s="45"/>
      <c r="FA695" s="45"/>
      <c r="FB695" s="45"/>
      <c r="FC695" s="45"/>
      <c r="FD695" s="45"/>
      <c r="FE695" s="45"/>
      <c r="FF695" s="45"/>
      <c r="FG695" s="45"/>
      <c r="FH695" s="45"/>
      <c r="FI695" s="45"/>
      <c r="FJ695" s="45"/>
      <c r="FK695" s="45"/>
      <c r="FL695" s="45"/>
      <c r="FM695" s="45"/>
      <c r="FN695" s="45"/>
      <c r="FO695" s="45"/>
      <c r="FP695" s="45"/>
      <c r="FQ695" s="45"/>
      <c r="FR695" s="45"/>
      <c r="FS695" s="45"/>
      <c r="FT695" s="45"/>
      <c r="FU695" s="45"/>
      <c r="FV695" s="45"/>
      <c r="FW695" s="45"/>
      <c r="FX695" s="45"/>
      <c r="FY695" s="45"/>
      <c r="FZ695" s="45"/>
      <c r="GA695" s="45"/>
      <c r="GB695" s="45"/>
      <c r="GC695" s="45"/>
      <c r="GD695" s="45"/>
      <c r="GE695" s="45"/>
      <c r="GF695" s="45"/>
      <c r="GG695" s="45"/>
      <c r="GH695" s="45"/>
      <c r="GI695" s="45"/>
      <c r="GJ695" s="45"/>
      <c r="GK695" s="45"/>
      <c r="GL695" s="45"/>
      <c r="GM695" s="45"/>
      <c r="GN695" s="45"/>
      <c r="GO695" s="45"/>
      <c r="GP695" s="45"/>
      <c r="GQ695" s="45"/>
      <c r="GR695" s="45"/>
      <c r="GS695" s="45"/>
      <c r="GT695" s="45"/>
      <c r="GU695" s="45"/>
      <c r="GV695" s="45"/>
      <c r="GW695" s="45"/>
      <c r="GX695" s="45"/>
      <c r="GY695" s="45"/>
      <c r="GZ695" s="45"/>
      <c r="HA695" s="45"/>
      <c r="HB695" s="45"/>
      <c r="HC695" s="45"/>
      <c r="HD695" s="45"/>
      <c r="HE695" s="45"/>
      <c r="HF695" s="45"/>
      <c r="HG695" s="45"/>
      <c r="HH695" s="45"/>
      <c r="HI695" s="45"/>
      <c r="HJ695" s="45"/>
      <c r="HK695" s="45"/>
      <c r="HL695" s="45"/>
      <c r="HM695" s="45"/>
      <c r="HN695" s="45"/>
      <c r="HO695" s="45"/>
      <c r="HP695" s="45"/>
      <c r="HQ695" s="45"/>
      <c r="HR695" s="45"/>
      <c r="HS695" s="45"/>
      <c r="HT695" s="45"/>
      <c r="HU695" s="45"/>
      <c r="HV695" s="45"/>
      <c r="HW695" s="45"/>
      <c r="HX695" s="45"/>
      <c r="HY695" s="45"/>
      <c r="HZ695" s="45"/>
      <c r="IA695" s="45"/>
    </row>
    <row r="696" spans="1:235" s="47" customFormat="1" x14ac:dyDescent="0.25">
      <c r="A696" s="46">
        <v>690</v>
      </c>
      <c r="C696" s="47" t="s">
        <v>990</v>
      </c>
      <c r="D696" s="47" t="s">
        <v>1045</v>
      </c>
      <c r="E696" s="47" t="s">
        <v>413</v>
      </c>
      <c r="F696" s="47" t="s">
        <v>223</v>
      </c>
      <c r="G696" s="55" t="s">
        <v>1054</v>
      </c>
      <c r="H696" s="49">
        <v>20900</v>
      </c>
      <c r="I696" s="56">
        <v>0</v>
      </c>
      <c r="J696" s="50">
        <v>25</v>
      </c>
      <c r="K696" s="51">
        <v>599.83000000000004</v>
      </c>
      <c r="L696" s="52">
        <f>+H696*7.1%</f>
        <v>1483.8999999999999</v>
      </c>
      <c r="M696" s="52">
        <f>+H696*1.1%</f>
        <v>229.90000000000003</v>
      </c>
      <c r="N696" s="51">
        <v>635.36</v>
      </c>
      <c r="O696" s="50">
        <f>+H696*7.09%</f>
        <v>1481.8100000000002</v>
      </c>
      <c r="P696" s="50"/>
      <c r="Q696" s="50">
        <f>+K696+N696</f>
        <v>1235.19</v>
      </c>
      <c r="R696" s="50">
        <f>+I696+J696+K696+N696+P696</f>
        <v>1260.19</v>
      </c>
      <c r="S696" s="50">
        <f>+L696+M696+O696</f>
        <v>3195.61</v>
      </c>
      <c r="T696" s="50">
        <f>+H696-R696</f>
        <v>19639.810000000001</v>
      </c>
      <c r="U696" s="130" t="s">
        <v>50</v>
      </c>
      <c r="V696" s="45"/>
      <c r="W696" s="45"/>
      <c r="X696" s="45"/>
      <c r="Y696" s="45"/>
      <c r="Z696" s="45"/>
      <c r="AA696" s="45"/>
      <c r="AB696" s="45"/>
      <c r="AC696" s="45"/>
      <c r="AD696" s="45"/>
      <c r="AE696" s="45"/>
      <c r="AF696" s="45"/>
      <c r="AG696" s="45"/>
      <c r="AH696" s="45"/>
      <c r="AI696" s="45"/>
      <c r="AJ696" s="45"/>
      <c r="AK696" s="45"/>
      <c r="AL696" s="45"/>
      <c r="AM696" s="45"/>
      <c r="AN696" s="45"/>
      <c r="AO696" s="45"/>
      <c r="AP696" s="45"/>
      <c r="AQ696" s="45"/>
      <c r="AR696" s="45"/>
      <c r="AS696" s="45"/>
      <c r="AT696" s="45"/>
      <c r="AU696" s="45"/>
      <c r="AV696" s="45"/>
      <c r="AW696" s="45"/>
      <c r="AX696" s="45"/>
      <c r="AY696" s="45"/>
      <c r="AZ696" s="45"/>
      <c r="BA696" s="45"/>
      <c r="BB696" s="45"/>
      <c r="BC696" s="45"/>
      <c r="BD696" s="45"/>
      <c r="BE696" s="45"/>
      <c r="BF696" s="45"/>
      <c r="BG696" s="45"/>
      <c r="BH696" s="45"/>
      <c r="BI696" s="45"/>
      <c r="BJ696" s="45"/>
      <c r="BK696" s="45"/>
      <c r="BL696" s="45"/>
      <c r="BM696" s="45"/>
      <c r="BN696" s="45"/>
      <c r="BO696" s="45"/>
      <c r="BP696" s="45"/>
      <c r="BQ696" s="45"/>
      <c r="BR696" s="45"/>
      <c r="BS696" s="45"/>
      <c r="BT696" s="45"/>
      <c r="BU696" s="45"/>
      <c r="BV696" s="45"/>
      <c r="BW696" s="45"/>
      <c r="BX696" s="45"/>
      <c r="BY696" s="45"/>
      <c r="BZ696" s="45"/>
      <c r="CA696" s="45"/>
      <c r="CB696" s="45"/>
      <c r="CC696" s="45"/>
      <c r="CD696" s="45"/>
      <c r="CE696" s="45"/>
      <c r="CF696" s="45"/>
      <c r="CG696" s="45"/>
      <c r="CH696" s="45"/>
      <c r="CI696" s="45"/>
      <c r="CJ696" s="45"/>
      <c r="CK696" s="45"/>
      <c r="CL696" s="45"/>
      <c r="CM696" s="45"/>
      <c r="CN696" s="45"/>
      <c r="CO696" s="45"/>
      <c r="CP696" s="45"/>
      <c r="CQ696" s="45"/>
      <c r="CR696" s="45"/>
      <c r="CS696" s="45"/>
      <c r="CT696" s="45"/>
      <c r="CU696" s="45"/>
      <c r="CV696" s="45"/>
      <c r="CW696" s="45"/>
      <c r="CX696" s="45"/>
      <c r="CY696" s="45"/>
      <c r="CZ696" s="45"/>
      <c r="DA696" s="45"/>
      <c r="DB696" s="45"/>
      <c r="DC696" s="45"/>
      <c r="DD696" s="45"/>
      <c r="DE696" s="45"/>
      <c r="DF696" s="45"/>
      <c r="DG696" s="45"/>
      <c r="DH696" s="45"/>
      <c r="DI696" s="45"/>
      <c r="DJ696" s="45"/>
      <c r="DK696" s="45"/>
      <c r="DL696" s="45"/>
      <c r="DM696" s="45"/>
      <c r="DN696" s="45"/>
      <c r="DO696" s="45"/>
      <c r="DP696" s="45"/>
      <c r="DQ696" s="45"/>
      <c r="DR696" s="45"/>
      <c r="DS696" s="45"/>
      <c r="DT696" s="45"/>
      <c r="DU696" s="45"/>
      <c r="DV696" s="45"/>
      <c r="DW696" s="45"/>
      <c r="DX696" s="45"/>
      <c r="DY696" s="45"/>
      <c r="DZ696" s="45"/>
      <c r="EA696" s="45"/>
      <c r="EB696" s="45"/>
      <c r="EC696" s="45"/>
      <c r="ED696" s="45"/>
      <c r="EE696" s="45"/>
      <c r="EF696" s="45"/>
      <c r="EG696" s="45"/>
      <c r="EH696" s="45"/>
      <c r="EI696" s="45"/>
      <c r="EJ696" s="45"/>
      <c r="EK696" s="45"/>
      <c r="EL696" s="45"/>
      <c r="EM696" s="45"/>
      <c r="EN696" s="45"/>
      <c r="EO696" s="45"/>
      <c r="EP696" s="45"/>
      <c r="EQ696" s="45"/>
      <c r="ER696" s="45"/>
      <c r="ES696" s="45"/>
      <c r="ET696" s="45"/>
      <c r="EU696" s="45"/>
      <c r="EV696" s="45"/>
      <c r="EW696" s="45"/>
      <c r="EX696" s="45"/>
      <c r="EY696" s="45"/>
      <c r="EZ696" s="45"/>
      <c r="FA696" s="45"/>
      <c r="FB696" s="45"/>
      <c r="FC696" s="45"/>
      <c r="FD696" s="45"/>
      <c r="FE696" s="45"/>
      <c r="FF696" s="45"/>
      <c r="FG696" s="45"/>
      <c r="FH696" s="45"/>
      <c r="FI696" s="45"/>
      <c r="FJ696" s="45"/>
      <c r="FK696" s="45"/>
      <c r="FL696" s="45"/>
      <c r="FM696" s="45"/>
      <c r="FN696" s="45"/>
      <c r="FO696" s="45"/>
      <c r="FP696" s="45"/>
      <c r="FQ696" s="45"/>
      <c r="FR696" s="45"/>
      <c r="FS696" s="45"/>
      <c r="FT696" s="45"/>
      <c r="FU696" s="45"/>
      <c r="FV696" s="45"/>
      <c r="FW696" s="45"/>
      <c r="FX696" s="45"/>
      <c r="FY696" s="45"/>
      <c r="FZ696" s="45"/>
      <c r="GA696" s="45"/>
      <c r="GB696" s="45"/>
      <c r="GC696" s="45"/>
      <c r="GD696" s="45"/>
      <c r="GE696" s="45"/>
      <c r="GF696" s="45"/>
      <c r="GG696" s="45"/>
      <c r="GH696" s="45"/>
      <c r="GI696" s="45"/>
      <c r="GJ696" s="45"/>
      <c r="GK696" s="45"/>
      <c r="GL696" s="45"/>
      <c r="GM696" s="45"/>
      <c r="GN696" s="45"/>
      <c r="GO696" s="45"/>
      <c r="GP696" s="45"/>
      <c r="GQ696" s="45"/>
      <c r="GR696" s="45"/>
      <c r="GS696" s="45"/>
      <c r="GT696" s="45"/>
      <c r="GU696" s="45"/>
      <c r="GV696" s="45"/>
      <c r="GW696" s="45"/>
      <c r="GX696" s="45"/>
      <c r="GY696" s="45"/>
      <c r="GZ696" s="45"/>
      <c r="HA696" s="45"/>
      <c r="HB696" s="45"/>
      <c r="HC696" s="45"/>
      <c r="HD696" s="45"/>
      <c r="HE696" s="45"/>
      <c r="HF696" s="45"/>
      <c r="HG696" s="45"/>
      <c r="HH696" s="45"/>
      <c r="HI696" s="45"/>
      <c r="HJ696" s="45"/>
      <c r="HK696" s="45"/>
      <c r="HL696" s="45"/>
      <c r="HM696" s="45"/>
      <c r="HN696" s="45"/>
      <c r="HO696" s="45"/>
      <c r="HP696" s="45"/>
      <c r="HQ696" s="45"/>
      <c r="HR696" s="45"/>
      <c r="HS696" s="45"/>
      <c r="HT696" s="45"/>
      <c r="HU696" s="45"/>
      <c r="HV696" s="45"/>
      <c r="HW696" s="45"/>
      <c r="HX696" s="45"/>
      <c r="HY696" s="45"/>
      <c r="HZ696" s="45"/>
      <c r="IA696" s="45"/>
    </row>
    <row r="697" spans="1:235" s="47" customFormat="1" x14ac:dyDescent="0.25">
      <c r="A697" s="46">
        <v>691</v>
      </c>
      <c r="C697" s="47" t="s">
        <v>693</v>
      </c>
      <c r="D697" s="47" t="s">
        <v>1045</v>
      </c>
      <c r="E697" s="57" t="s">
        <v>413</v>
      </c>
      <c r="F697" s="47" t="s">
        <v>42</v>
      </c>
      <c r="G697" s="55" t="s">
        <v>1054</v>
      </c>
      <c r="H697" s="49">
        <v>25000</v>
      </c>
      <c r="I697" s="56">
        <v>0</v>
      </c>
      <c r="J697" s="50">
        <v>25</v>
      </c>
      <c r="K697" s="51">
        <v>717.5</v>
      </c>
      <c r="L697" s="52">
        <f t="shared" si="417"/>
        <v>1774.9999999999998</v>
      </c>
      <c r="M697" s="52">
        <f t="shared" si="418"/>
        <v>275</v>
      </c>
      <c r="N697" s="51">
        <v>760</v>
      </c>
      <c r="O697" s="50">
        <f t="shared" si="419"/>
        <v>1772.5000000000002</v>
      </c>
      <c r="P697" s="50"/>
      <c r="Q697" s="50">
        <f t="shared" si="420"/>
        <v>1477.5</v>
      </c>
      <c r="R697" s="50">
        <f t="shared" si="421"/>
        <v>1502.5</v>
      </c>
      <c r="S697" s="50">
        <f t="shared" si="422"/>
        <v>3822.5</v>
      </c>
      <c r="T697" s="50">
        <f t="shared" si="423"/>
        <v>23497.5</v>
      </c>
      <c r="U697" s="130" t="s">
        <v>50</v>
      </c>
      <c r="V697" s="45"/>
      <c r="W697" s="45"/>
      <c r="X697" s="45"/>
      <c r="Y697" s="45"/>
      <c r="Z697" s="45"/>
      <c r="AA697" s="45"/>
      <c r="AB697" s="45"/>
      <c r="AC697" s="45"/>
      <c r="AD697" s="45"/>
      <c r="AE697" s="45"/>
      <c r="AF697" s="45"/>
      <c r="AG697" s="45"/>
      <c r="AH697" s="45"/>
      <c r="AI697" s="45"/>
      <c r="AJ697" s="45"/>
      <c r="AK697" s="45"/>
      <c r="AL697" s="45"/>
      <c r="AM697" s="45"/>
      <c r="AN697" s="45"/>
      <c r="AO697" s="45"/>
      <c r="AP697" s="45"/>
      <c r="AQ697" s="45"/>
      <c r="AR697" s="45"/>
      <c r="AS697" s="45"/>
      <c r="AT697" s="45"/>
      <c r="AU697" s="45"/>
      <c r="AV697" s="45"/>
      <c r="AW697" s="45"/>
      <c r="AX697" s="45"/>
      <c r="AY697" s="45"/>
      <c r="AZ697" s="45"/>
      <c r="BA697" s="45"/>
      <c r="BB697" s="45"/>
      <c r="BC697" s="45"/>
      <c r="BD697" s="45"/>
      <c r="BE697" s="45"/>
      <c r="BF697" s="45"/>
      <c r="BG697" s="45"/>
      <c r="BH697" s="45"/>
      <c r="BI697" s="45"/>
      <c r="BJ697" s="45"/>
      <c r="BK697" s="45"/>
      <c r="BL697" s="45"/>
      <c r="BM697" s="45"/>
      <c r="BN697" s="45"/>
      <c r="BO697" s="45"/>
      <c r="BP697" s="45"/>
      <c r="BQ697" s="45"/>
      <c r="BR697" s="45"/>
      <c r="BS697" s="45"/>
      <c r="BT697" s="45"/>
      <c r="BU697" s="45"/>
      <c r="BV697" s="45"/>
      <c r="BW697" s="45"/>
      <c r="BX697" s="45"/>
      <c r="BY697" s="45"/>
      <c r="BZ697" s="45"/>
      <c r="CA697" s="45"/>
      <c r="CB697" s="45"/>
      <c r="CC697" s="45"/>
      <c r="CD697" s="45"/>
      <c r="CE697" s="45"/>
      <c r="CF697" s="45"/>
      <c r="CG697" s="45"/>
      <c r="CH697" s="45"/>
      <c r="CI697" s="45"/>
      <c r="CJ697" s="45"/>
      <c r="CK697" s="45"/>
      <c r="CL697" s="45"/>
      <c r="CM697" s="45"/>
      <c r="CN697" s="45"/>
      <c r="CO697" s="45"/>
      <c r="CP697" s="45"/>
      <c r="CQ697" s="45"/>
      <c r="CR697" s="45"/>
      <c r="CS697" s="45"/>
      <c r="CT697" s="45"/>
      <c r="CU697" s="45"/>
      <c r="CV697" s="45"/>
      <c r="CW697" s="45"/>
      <c r="CX697" s="45"/>
      <c r="CY697" s="45"/>
      <c r="CZ697" s="45"/>
      <c r="DA697" s="45"/>
      <c r="DB697" s="45"/>
      <c r="DC697" s="45"/>
      <c r="DD697" s="45"/>
      <c r="DE697" s="45"/>
      <c r="DF697" s="45"/>
      <c r="DG697" s="45"/>
      <c r="DH697" s="131"/>
      <c r="DI697" s="99"/>
      <c r="DJ697" s="99"/>
      <c r="DK697" s="99"/>
      <c r="DL697" s="99"/>
      <c r="DM697" s="99"/>
      <c r="DN697" s="99"/>
      <c r="DO697" s="99"/>
      <c r="DP697" s="99"/>
      <c r="DQ697" s="99"/>
      <c r="DR697" s="99"/>
      <c r="DS697" s="99"/>
      <c r="DT697" s="99"/>
      <c r="DU697" s="99"/>
      <c r="DV697" s="99"/>
      <c r="DW697" s="99"/>
      <c r="DX697" s="99"/>
      <c r="DY697" s="99"/>
      <c r="DZ697" s="99"/>
      <c r="EA697" s="99"/>
      <c r="EB697" s="99"/>
      <c r="EC697" s="99"/>
      <c r="ED697" s="99"/>
      <c r="EE697" s="99"/>
      <c r="EF697" s="99"/>
      <c r="EG697" s="99"/>
      <c r="EH697" s="99"/>
      <c r="EI697" s="99"/>
      <c r="EJ697" s="99"/>
      <c r="EK697" s="99"/>
      <c r="EL697" s="99"/>
      <c r="EM697" s="99"/>
      <c r="EN697" s="99"/>
      <c r="EO697" s="99"/>
      <c r="EP697" s="99"/>
      <c r="EQ697" s="99"/>
      <c r="ER697" s="99"/>
      <c r="ES697" s="99"/>
      <c r="ET697" s="99"/>
      <c r="EU697" s="99"/>
      <c r="EV697" s="99"/>
      <c r="EW697" s="99"/>
      <c r="EX697" s="99"/>
      <c r="EY697" s="99"/>
      <c r="EZ697" s="99"/>
      <c r="FA697" s="99"/>
      <c r="FB697" s="99"/>
      <c r="FC697" s="99"/>
      <c r="FD697" s="99"/>
      <c r="FE697" s="99"/>
      <c r="FF697" s="99"/>
      <c r="FG697" s="99"/>
      <c r="FH697" s="99"/>
      <c r="FI697" s="99"/>
      <c r="FJ697" s="99"/>
      <c r="FK697" s="99"/>
      <c r="FL697" s="99"/>
      <c r="FM697" s="99"/>
      <c r="FN697" s="99"/>
      <c r="FO697" s="99"/>
      <c r="FP697" s="99"/>
      <c r="FQ697" s="99"/>
      <c r="FR697" s="99"/>
      <c r="FS697" s="99"/>
      <c r="FT697" s="99"/>
      <c r="FU697" s="99"/>
      <c r="FV697" s="99"/>
      <c r="FW697" s="99"/>
      <c r="FX697" s="99"/>
      <c r="FY697" s="99"/>
      <c r="FZ697" s="99"/>
      <c r="GA697" s="99"/>
      <c r="GB697" s="99"/>
      <c r="GC697" s="99"/>
      <c r="GD697" s="99"/>
      <c r="GE697" s="99"/>
      <c r="GF697" s="99"/>
      <c r="GG697" s="99"/>
      <c r="GH697" s="99"/>
      <c r="GI697" s="99"/>
      <c r="GJ697" s="99"/>
      <c r="GK697" s="99"/>
      <c r="GL697" s="99"/>
      <c r="GM697" s="99"/>
      <c r="GN697" s="99"/>
      <c r="GO697" s="99"/>
      <c r="GP697" s="99"/>
      <c r="GQ697" s="99"/>
      <c r="GR697" s="99"/>
      <c r="GS697" s="99"/>
      <c r="GT697" s="99"/>
      <c r="GU697" s="99"/>
      <c r="GV697" s="99"/>
      <c r="GW697" s="99"/>
      <c r="GX697" s="99"/>
      <c r="GY697" s="99"/>
      <c r="GZ697" s="99"/>
      <c r="HA697" s="99"/>
      <c r="HB697" s="99"/>
      <c r="HC697" s="99"/>
      <c r="HD697" s="99"/>
      <c r="HE697" s="99"/>
      <c r="HF697" s="99"/>
      <c r="HG697" s="99"/>
      <c r="HH697" s="99"/>
      <c r="HI697" s="99"/>
      <c r="HJ697" s="99"/>
      <c r="HK697" s="99"/>
      <c r="HL697" s="99"/>
      <c r="HM697" s="99"/>
      <c r="HN697" s="99"/>
      <c r="HO697" s="99"/>
      <c r="HP697" s="99"/>
      <c r="HQ697" s="99"/>
      <c r="HR697" s="99"/>
      <c r="HS697" s="99"/>
      <c r="HT697" s="99"/>
      <c r="HU697" s="99"/>
      <c r="HV697" s="99"/>
      <c r="HW697" s="99"/>
      <c r="HX697" s="99"/>
      <c r="HY697" s="99"/>
      <c r="HZ697" s="99"/>
      <c r="IA697" s="99"/>
    </row>
    <row r="698" spans="1:235" s="54" customFormat="1" x14ac:dyDescent="0.25">
      <c r="A698" s="46">
        <v>692</v>
      </c>
      <c r="B698" s="47"/>
      <c r="C698" s="47" t="s">
        <v>414</v>
      </c>
      <c r="D698" s="47" t="s">
        <v>1045</v>
      </c>
      <c r="E698" s="47" t="s">
        <v>413</v>
      </c>
      <c r="F698" s="47" t="s">
        <v>77</v>
      </c>
      <c r="G698" s="55" t="s">
        <v>1054</v>
      </c>
      <c r="H698" s="49">
        <v>25000</v>
      </c>
      <c r="I698" s="56">
        <v>0</v>
      </c>
      <c r="J698" s="50">
        <v>25</v>
      </c>
      <c r="K698" s="51">
        <v>717.5</v>
      </c>
      <c r="L698" s="52">
        <f t="shared" si="417"/>
        <v>1774.9999999999998</v>
      </c>
      <c r="M698" s="52">
        <f t="shared" si="418"/>
        <v>275</v>
      </c>
      <c r="N698" s="51">
        <v>760</v>
      </c>
      <c r="O698" s="50">
        <f t="shared" si="419"/>
        <v>1772.5000000000002</v>
      </c>
      <c r="P698" s="50"/>
      <c r="Q698" s="50">
        <f t="shared" si="420"/>
        <v>1477.5</v>
      </c>
      <c r="R698" s="50">
        <f t="shared" si="421"/>
        <v>1502.5</v>
      </c>
      <c r="S698" s="50">
        <f t="shared" si="422"/>
        <v>3822.5</v>
      </c>
      <c r="T698" s="50">
        <f t="shared" si="423"/>
        <v>23497.5</v>
      </c>
      <c r="U698" s="53" t="s">
        <v>50</v>
      </c>
    </row>
    <row r="699" spans="1:235" s="54" customFormat="1" x14ac:dyDescent="0.25">
      <c r="A699" s="46">
        <v>693</v>
      </c>
      <c r="B699" s="47"/>
      <c r="C699" s="47" t="s">
        <v>415</v>
      </c>
      <c r="D699" s="47" t="s">
        <v>1045</v>
      </c>
      <c r="E699" s="47" t="s">
        <v>413</v>
      </c>
      <c r="F699" s="47" t="s">
        <v>77</v>
      </c>
      <c r="G699" s="55" t="s">
        <v>1054</v>
      </c>
      <c r="H699" s="49">
        <v>20900</v>
      </c>
      <c r="I699" s="56">
        <v>0</v>
      </c>
      <c r="J699" s="50">
        <v>25</v>
      </c>
      <c r="K699" s="51">
        <v>599.83000000000004</v>
      </c>
      <c r="L699" s="52">
        <f t="shared" si="417"/>
        <v>1483.8999999999999</v>
      </c>
      <c r="M699" s="52">
        <f t="shared" si="418"/>
        <v>229.90000000000003</v>
      </c>
      <c r="N699" s="51">
        <v>635.36</v>
      </c>
      <c r="O699" s="50">
        <f t="shared" si="419"/>
        <v>1481.8100000000002</v>
      </c>
      <c r="P699" s="50"/>
      <c r="Q699" s="50">
        <f t="shared" si="420"/>
        <v>1235.19</v>
      </c>
      <c r="R699" s="50">
        <f t="shared" si="421"/>
        <v>1260.19</v>
      </c>
      <c r="S699" s="50">
        <f t="shared" si="422"/>
        <v>3195.61</v>
      </c>
      <c r="T699" s="50">
        <f t="shared" si="423"/>
        <v>19639.810000000001</v>
      </c>
      <c r="U699" s="53" t="s">
        <v>50</v>
      </c>
    </row>
    <row r="700" spans="1:235" s="54" customFormat="1" x14ac:dyDescent="0.25">
      <c r="A700" s="46">
        <v>694</v>
      </c>
      <c r="B700" s="47"/>
      <c r="C700" s="47" t="s">
        <v>554</v>
      </c>
      <c r="D700" s="57" t="s">
        <v>1045</v>
      </c>
      <c r="E700" s="57" t="s">
        <v>702</v>
      </c>
      <c r="F700" s="47" t="s">
        <v>954</v>
      </c>
      <c r="G700" s="55" t="s">
        <v>1055</v>
      </c>
      <c r="H700" s="49">
        <v>85000</v>
      </c>
      <c r="I700" s="49">
        <v>8576.99</v>
      </c>
      <c r="J700" s="50">
        <v>25</v>
      </c>
      <c r="K700" s="51">
        <v>2439.5</v>
      </c>
      <c r="L700" s="52">
        <f>+H700*7.1%</f>
        <v>6034.9999999999991</v>
      </c>
      <c r="M700" s="52">
        <f>+H700*1.1%</f>
        <v>935.00000000000011</v>
      </c>
      <c r="N700" s="51">
        <v>2584</v>
      </c>
      <c r="O700" s="50">
        <f>+H700*7.09%</f>
        <v>6026.5</v>
      </c>
      <c r="P700" s="50"/>
      <c r="Q700" s="50">
        <f>+K700+N700</f>
        <v>5023.5</v>
      </c>
      <c r="R700" s="50">
        <f>+I700+J700+K700+N700+P700</f>
        <v>13625.49</v>
      </c>
      <c r="S700" s="50">
        <f>+L700+M700+O700</f>
        <v>12996.5</v>
      </c>
      <c r="T700" s="50">
        <f>+H700-R700</f>
        <v>71374.509999999995</v>
      </c>
      <c r="U700" s="53" t="s">
        <v>50</v>
      </c>
    </row>
    <row r="701" spans="1:235" s="54" customFormat="1" x14ac:dyDescent="0.25">
      <c r="A701" s="46">
        <v>695</v>
      </c>
      <c r="B701" s="47"/>
      <c r="C701" s="47" t="s">
        <v>706</v>
      </c>
      <c r="D701" s="47" t="s">
        <v>1044</v>
      </c>
      <c r="E701" s="57" t="s">
        <v>702</v>
      </c>
      <c r="F701" s="47" t="s">
        <v>170</v>
      </c>
      <c r="G701" s="55" t="s">
        <v>1056</v>
      </c>
      <c r="H701" s="49">
        <v>50500</v>
      </c>
      <c r="I701" s="49">
        <v>1924.57</v>
      </c>
      <c r="J701" s="50">
        <v>25</v>
      </c>
      <c r="K701" s="51">
        <v>1449.35</v>
      </c>
      <c r="L701" s="52">
        <f>+H701*7.1%</f>
        <v>3585.4999999999995</v>
      </c>
      <c r="M701" s="52">
        <f>+H701*1.1%</f>
        <v>555.5</v>
      </c>
      <c r="N701" s="51">
        <v>1535.2</v>
      </c>
      <c r="O701" s="50">
        <f>+H701*7.09%</f>
        <v>3580.4500000000003</v>
      </c>
      <c r="P701" s="50"/>
      <c r="Q701" s="50">
        <f>+K701+N701</f>
        <v>2984.55</v>
      </c>
      <c r="R701" s="50">
        <f>+I701+J701+K701+N701+P701</f>
        <v>4934.12</v>
      </c>
      <c r="S701" s="50">
        <f>+L701+M701+O701</f>
        <v>7721.4500000000007</v>
      </c>
      <c r="T701" s="50">
        <f>+H701-R701</f>
        <v>45565.88</v>
      </c>
      <c r="U701" s="53" t="s">
        <v>50</v>
      </c>
    </row>
    <row r="702" spans="1:235" s="54" customFormat="1" x14ac:dyDescent="0.25">
      <c r="A702" s="46">
        <v>696</v>
      </c>
      <c r="B702" s="47"/>
      <c r="C702" s="47" t="s">
        <v>707</v>
      </c>
      <c r="D702" s="47" t="s">
        <v>1045</v>
      </c>
      <c r="E702" s="57" t="s">
        <v>702</v>
      </c>
      <c r="F702" s="47" t="s">
        <v>170</v>
      </c>
      <c r="G702" s="55" t="s">
        <v>1055</v>
      </c>
      <c r="H702" s="49">
        <v>50500</v>
      </c>
      <c r="I702" s="49">
        <v>1924.57</v>
      </c>
      <c r="J702" s="50">
        <v>25</v>
      </c>
      <c r="K702" s="51">
        <v>1449.35</v>
      </c>
      <c r="L702" s="52">
        <f>+H702*7.1%</f>
        <v>3585.4999999999995</v>
      </c>
      <c r="M702" s="52">
        <f>+H702*1.1%</f>
        <v>555.5</v>
      </c>
      <c r="N702" s="51">
        <v>1535.2</v>
      </c>
      <c r="O702" s="50">
        <f>+H702*7.09%</f>
        <v>3580.4500000000003</v>
      </c>
      <c r="P702" s="50"/>
      <c r="Q702" s="50">
        <f>+K702+N702</f>
        <v>2984.55</v>
      </c>
      <c r="R702" s="50">
        <f>+I702+J702+K702+N702+P702</f>
        <v>4934.12</v>
      </c>
      <c r="S702" s="50">
        <f>+L702+M702+O702</f>
        <v>7721.4500000000007</v>
      </c>
      <c r="T702" s="50">
        <f>+H702-R702</f>
        <v>45565.88</v>
      </c>
      <c r="U702" s="53" t="s">
        <v>50</v>
      </c>
    </row>
    <row r="703" spans="1:235" s="54" customFormat="1" x14ac:dyDescent="0.25">
      <c r="A703" s="46">
        <v>697</v>
      </c>
      <c r="B703" s="47"/>
      <c r="C703" s="47" t="s">
        <v>704</v>
      </c>
      <c r="D703" s="47" t="s">
        <v>1045</v>
      </c>
      <c r="E703" s="57" t="s">
        <v>702</v>
      </c>
      <c r="F703" s="47" t="s">
        <v>201</v>
      </c>
      <c r="G703" s="55" t="s">
        <v>1055</v>
      </c>
      <c r="H703" s="49">
        <v>30975</v>
      </c>
      <c r="I703" s="56">
        <v>0</v>
      </c>
      <c r="J703" s="50">
        <v>25</v>
      </c>
      <c r="K703" s="51">
        <v>888.98</v>
      </c>
      <c r="L703" s="52">
        <f>+H703*7.1%</f>
        <v>2199.2249999999999</v>
      </c>
      <c r="M703" s="52">
        <f>+H703*1.1%</f>
        <v>340.72500000000002</v>
      </c>
      <c r="N703" s="51">
        <v>941.64</v>
      </c>
      <c r="O703" s="50">
        <f>+H703*7.09%</f>
        <v>2196.1275000000001</v>
      </c>
      <c r="P703" s="50"/>
      <c r="Q703" s="50">
        <f>+K703+N703</f>
        <v>1830.62</v>
      </c>
      <c r="R703" s="50">
        <f>+I703+J703+K703+N703+P703</f>
        <v>1855.62</v>
      </c>
      <c r="S703" s="50">
        <f>+L703+M703+O703</f>
        <v>4736.0774999999994</v>
      </c>
      <c r="T703" s="50">
        <f>+H703-R703</f>
        <v>29119.38</v>
      </c>
      <c r="U703" s="53" t="s">
        <v>50</v>
      </c>
    </row>
    <row r="704" spans="1:235" s="54" customFormat="1" x14ac:dyDescent="0.25">
      <c r="A704" s="46">
        <v>698</v>
      </c>
      <c r="B704" s="47"/>
      <c r="C704" s="47" t="s">
        <v>705</v>
      </c>
      <c r="D704" s="47" t="s">
        <v>1044</v>
      </c>
      <c r="E704" s="57" t="s">
        <v>702</v>
      </c>
      <c r="F704" s="47" t="s">
        <v>114</v>
      </c>
      <c r="G704" s="55" t="s">
        <v>1055</v>
      </c>
      <c r="H704" s="49">
        <v>27300</v>
      </c>
      <c r="I704" s="56">
        <v>0</v>
      </c>
      <c r="J704" s="50">
        <v>25</v>
      </c>
      <c r="K704" s="51">
        <v>783.51</v>
      </c>
      <c r="L704" s="52">
        <f>+H704*7.1%</f>
        <v>1938.2999999999997</v>
      </c>
      <c r="M704" s="52">
        <f>+H704*1.1%</f>
        <v>300.3</v>
      </c>
      <c r="N704" s="51">
        <v>829.92</v>
      </c>
      <c r="O704" s="50">
        <f>+H704*7.09%</f>
        <v>1935.5700000000002</v>
      </c>
      <c r="P704" s="50"/>
      <c r="Q704" s="50">
        <f>+K704+N704</f>
        <v>1613.4299999999998</v>
      </c>
      <c r="R704" s="50">
        <f>+I704+J704+K704+N704+P704</f>
        <v>1638.4299999999998</v>
      </c>
      <c r="S704" s="50">
        <f>+L704+M704+O704</f>
        <v>4174.17</v>
      </c>
      <c r="T704" s="50">
        <f>+H704-R704</f>
        <v>25661.57</v>
      </c>
      <c r="U704" s="53" t="s">
        <v>50</v>
      </c>
    </row>
    <row r="705" spans="1:21" s="54" customFormat="1" x14ac:dyDescent="0.25">
      <c r="A705" s="46">
        <v>699</v>
      </c>
      <c r="B705" s="47"/>
      <c r="C705" s="47" t="s">
        <v>703</v>
      </c>
      <c r="D705" s="47" t="s">
        <v>1044</v>
      </c>
      <c r="E705" s="57" t="s">
        <v>702</v>
      </c>
      <c r="F705" s="47" t="s">
        <v>122</v>
      </c>
      <c r="G705" s="55" t="s">
        <v>1055</v>
      </c>
      <c r="H705" s="49">
        <v>25000</v>
      </c>
      <c r="I705" s="56">
        <v>0</v>
      </c>
      <c r="J705" s="50">
        <v>25</v>
      </c>
      <c r="K705" s="51">
        <v>717.5</v>
      </c>
      <c r="L705" s="52">
        <f t="shared" ref="L705" si="425">+H705*7.1%</f>
        <v>1774.9999999999998</v>
      </c>
      <c r="M705" s="52">
        <f t="shared" ref="M705" si="426">+H705*1.1%</f>
        <v>275</v>
      </c>
      <c r="N705" s="51">
        <v>760</v>
      </c>
      <c r="O705" s="50">
        <f t="shared" ref="O705" si="427">+H705*7.09%</f>
        <v>1772.5000000000002</v>
      </c>
      <c r="P705" s="50"/>
      <c r="Q705" s="50">
        <f t="shared" ref="Q705" si="428">+K705+N705</f>
        <v>1477.5</v>
      </c>
      <c r="R705" s="50">
        <f t="shared" ref="R705" si="429">+I705+J705+K705+N705+P705</f>
        <v>1502.5</v>
      </c>
      <c r="S705" s="50">
        <f t="shared" ref="S705" si="430">+L705+M705+O705</f>
        <v>3822.5</v>
      </c>
      <c r="T705" s="50">
        <f t="shared" ref="T705" si="431">+H705-R705</f>
        <v>23497.5</v>
      </c>
      <c r="U705" s="53" t="s">
        <v>50</v>
      </c>
    </row>
    <row r="706" spans="1:21" s="54" customFormat="1" x14ac:dyDescent="0.25">
      <c r="A706" s="46">
        <v>700</v>
      </c>
      <c r="B706" s="47"/>
      <c r="C706" s="47" t="s">
        <v>1020</v>
      </c>
      <c r="D706" s="47" t="s">
        <v>1045</v>
      </c>
      <c r="E706" s="57" t="s">
        <v>709</v>
      </c>
      <c r="F706" s="47" t="s">
        <v>954</v>
      </c>
      <c r="G706" s="55" t="s">
        <v>1055</v>
      </c>
      <c r="H706" s="49">
        <v>85000</v>
      </c>
      <c r="I706" s="49">
        <v>8576.99</v>
      </c>
      <c r="J706" s="50">
        <v>25</v>
      </c>
      <c r="K706" s="51">
        <v>2439.5</v>
      </c>
      <c r="L706" s="52">
        <f t="shared" ref="L706:L713" si="432">+H706*7.1%</f>
        <v>6034.9999999999991</v>
      </c>
      <c r="M706" s="52">
        <f t="shared" ref="M706:M713" si="433">+H706*1.1%</f>
        <v>935.00000000000011</v>
      </c>
      <c r="N706" s="51">
        <v>2584</v>
      </c>
      <c r="O706" s="50">
        <f t="shared" ref="O706:O713" si="434">+H706*7.09%</f>
        <v>6026.5</v>
      </c>
      <c r="P706" s="50"/>
      <c r="Q706" s="50">
        <f t="shared" ref="Q706:Q713" si="435">+K706+N706</f>
        <v>5023.5</v>
      </c>
      <c r="R706" s="50">
        <f>+I706+J706+K706+N706+P706</f>
        <v>13625.49</v>
      </c>
      <c r="S706" s="50">
        <f t="shared" ref="S706:S713" si="436">+L706+M706+O706</f>
        <v>12996.5</v>
      </c>
      <c r="T706" s="50">
        <f t="shared" ref="T706:T713" si="437">+H706-R706</f>
        <v>71374.509999999995</v>
      </c>
      <c r="U706" s="53" t="s">
        <v>50</v>
      </c>
    </row>
    <row r="707" spans="1:21" s="54" customFormat="1" x14ac:dyDescent="0.25">
      <c r="A707" s="46">
        <v>701</v>
      </c>
      <c r="B707" s="47"/>
      <c r="C707" s="47" t="s">
        <v>712</v>
      </c>
      <c r="D707" s="47" t="s">
        <v>1044</v>
      </c>
      <c r="E707" s="57" t="s">
        <v>709</v>
      </c>
      <c r="F707" s="47" t="s">
        <v>170</v>
      </c>
      <c r="G707" s="55" t="s">
        <v>1055</v>
      </c>
      <c r="H707" s="49">
        <v>50500</v>
      </c>
      <c r="I707" s="49">
        <v>1924.57</v>
      </c>
      <c r="J707" s="50">
        <v>25</v>
      </c>
      <c r="K707" s="51">
        <v>1449.35</v>
      </c>
      <c r="L707" s="52">
        <f t="shared" si="432"/>
        <v>3585.4999999999995</v>
      </c>
      <c r="M707" s="52">
        <f t="shared" si="433"/>
        <v>555.5</v>
      </c>
      <c r="N707" s="51">
        <v>1535.2</v>
      </c>
      <c r="O707" s="50">
        <f t="shared" si="434"/>
        <v>3580.4500000000003</v>
      </c>
      <c r="P707" s="50"/>
      <c r="Q707" s="50">
        <f t="shared" si="435"/>
        <v>2984.55</v>
      </c>
      <c r="R707" s="50">
        <f>+I707+J707+K707+N707+P707</f>
        <v>4934.12</v>
      </c>
      <c r="S707" s="50">
        <f t="shared" si="436"/>
        <v>7721.4500000000007</v>
      </c>
      <c r="T707" s="50">
        <f t="shared" si="437"/>
        <v>45565.88</v>
      </c>
      <c r="U707" s="53" t="s">
        <v>50</v>
      </c>
    </row>
    <row r="708" spans="1:21" s="54" customFormat="1" x14ac:dyDescent="0.25">
      <c r="A708" s="46">
        <v>702</v>
      </c>
      <c r="B708" s="47"/>
      <c r="C708" s="47" t="s">
        <v>710</v>
      </c>
      <c r="D708" s="47" t="s">
        <v>1044</v>
      </c>
      <c r="E708" s="57" t="s">
        <v>709</v>
      </c>
      <c r="F708" s="47" t="s">
        <v>122</v>
      </c>
      <c r="G708" s="55" t="s">
        <v>1055</v>
      </c>
      <c r="H708" s="49">
        <v>833.33</v>
      </c>
      <c r="I708" s="56">
        <v>0</v>
      </c>
      <c r="J708" s="50">
        <v>25</v>
      </c>
      <c r="K708" s="51">
        <v>23.92</v>
      </c>
      <c r="L708" s="52">
        <f t="shared" si="432"/>
        <v>59.166429999999998</v>
      </c>
      <c r="M708" s="52">
        <f t="shared" si="433"/>
        <v>9.1666300000000014</v>
      </c>
      <c r="N708" s="51">
        <v>25.33</v>
      </c>
      <c r="O708" s="50">
        <f t="shared" si="434"/>
        <v>59.083097000000009</v>
      </c>
      <c r="P708" s="50"/>
      <c r="Q708" s="50">
        <f t="shared" si="435"/>
        <v>49.25</v>
      </c>
      <c r="R708" s="50">
        <f t="shared" ref="R708" si="438">+I708+J708+K708+N708+P708</f>
        <v>74.25</v>
      </c>
      <c r="S708" s="50">
        <f t="shared" si="436"/>
        <v>127.41615700000001</v>
      </c>
      <c r="T708" s="50">
        <f t="shared" si="437"/>
        <v>759.08</v>
      </c>
      <c r="U708" s="53" t="s">
        <v>50</v>
      </c>
    </row>
    <row r="709" spans="1:21" s="54" customFormat="1" x14ac:dyDescent="0.25">
      <c r="A709" s="46">
        <v>703</v>
      </c>
      <c r="B709" s="47"/>
      <c r="C709" s="47" t="s">
        <v>1078</v>
      </c>
      <c r="D709" s="47" t="s">
        <v>1044</v>
      </c>
      <c r="E709" s="57" t="s">
        <v>709</v>
      </c>
      <c r="F709" s="47" t="s">
        <v>77</v>
      </c>
      <c r="G709" s="55" t="s">
        <v>1054</v>
      </c>
      <c r="H709" s="49">
        <v>25000</v>
      </c>
      <c r="I709" s="56"/>
      <c r="J709" s="50">
        <v>25</v>
      </c>
      <c r="K709" s="51">
        <v>717.5</v>
      </c>
      <c r="L709" s="52">
        <f t="shared" si="432"/>
        <v>1774.9999999999998</v>
      </c>
      <c r="M709" s="52">
        <f t="shared" si="433"/>
        <v>275</v>
      </c>
      <c r="N709" s="51">
        <v>760</v>
      </c>
      <c r="O709" s="50">
        <f t="shared" si="434"/>
        <v>1772.5000000000002</v>
      </c>
      <c r="P709" s="50"/>
      <c r="Q709" s="50">
        <f t="shared" si="435"/>
        <v>1477.5</v>
      </c>
      <c r="R709" s="50">
        <f>+I709+J709+K709+N709+P709</f>
        <v>1502.5</v>
      </c>
      <c r="S709" s="71">
        <f t="shared" si="436"/>
        <v>3822.5</v>
      </c>
      <c r="T709" s="71">
        <f t="shared" si="437"/>
        <v>23497.5</v>
      </c>
      <c r="U709" s="53" t="s">
        <v>50</v>
      </c>
    </row>
    <row r="710" spans="1:21" s="54" customFormat="1" x14ac:dyDescent="0.25">
      <c r="A710" s="46">
        <v>704</v>
      </c>
      <c r="B710" s="47"/>
      <c r="C710" s="47" t="s">
        <v>565</v>
      </c>
      <c r="D710" s="47" t="s">
        <v>1045</v>
      </c>
      <c r="E710" s="57" t="s">
        <v>713</v>
      </c>
      <c r="F710" s="47" t="s">
        <v>954</v>
      </c>
      <c r="G710" s="55" t="s">
        <v>1055</v>
      </c>
      <c r="H710" s="49">
        <v>85000</v>
      </c>
      <c r="I710" s="49">
        <v>8576.99</v>
      </c>
      <c r="J710" s="50">
        <v>25</v>
      </c>
      <c r="K710" s="51">
        <v>2439.5</v>
      </c>
      <c r="L710" s="52">
        <f t="shared" si="432"/>
        <v>6034.9999999999991</v>
      </c>
      <c r="M710" s="52">
        <f t="shared" si="433"/>
        <v>935.00000000000011</v>
      </c>
      <c r="N710" s="51">
        <v>2584</v>
      </c>
      <c r="O710" s="50">
        <f t="shared" si="434"/>
        <v>6026.5</v>
      </c>
      <c r="P710" s="50"/>
      <c r="Q710" s="50">
        <f t="shared" si="435"/>
        <v>5023.5</v>
      </c>
      <c r="R710" s="50">
        <f>+I710+J710+K710+N710+P710</f>
        <v>13625.49</v>
      </c>
      <c r="S710" s="50">
        <f t="shared" si="436"/>
        <v>12996.5</v>
      </c>
      <c r="T710" s="50">
        <f t="shared" si="437"/>
        <v>71374.509999999995</v>
      </c>
      <c r="U710" s="53" t="s">
        <v>50</v>
      </c>
    </row>
    <row r="711" spans="1:21" s="54" customFormat="1" x14ac:dyDescent="0.25">
      <c r="A711" s="46">
        <v>705</v>
      </c>
      <c r="B711" s="47"/>
      <c r="C711" s="47" t="s">
        <v>1079</v>
      </c>
      <c r="D711" s="47" t="s">
        <v>1045</v>
      </c>
      <c r="E711" s="57" t="s">
        <v>713</v>
      </c>
      <c r="F711" s="47" t="s">
        <v>77</v>
      </c>
      <c r="G711" s="55" t="s">
        <v>1054</v>
      </c>
      <c r="H711" s="49">
        <v>25000</v>
      </c>
      <c r="I711" s="56"/>
      <c r="J711" s="50">
        <v>25</v>
      </c>
      <c r="K711" s="51">
        <v>717.5</v>
      </c>
      <c r="L711" s="52">
        <f t="shared" si="432"/>
        <v>1774.9999999999998</v>
      </c>
      <c r="M711" s="52">
        <f t="shared" si="433"/>
        <v>275</v>
      </c>
      <c r="N711" s="51">
        <v>760</v>
      </c>
      <c r="O711" s="50">
        <f t="shared" si="434"/>
        <v>1772.5000000000002</v>
      </c>
      <c r="P711" s="50"/>
      <c r="Q711" s="50">
        <f t="shared" si="435"/>
        <v>1477.5</v>
      </c>
      <c r="R711" s="50">
        <f>+I711+J711+K711+N711+P711</f>
        <v>1502.5</v>
      </c>
      <c r="S711" s="71">
        <f t="shared" si="436"/>
        <v>3822.5</v>
      </c>
      <c r="T711" s="71">
        <f t="shared" si="437"/>
        <v>23497.5</v>
      </c>
      <c r="U711" s="53" t="s">
        <v>50</v>
      </c>
    </row>
    <row r="712" spans="1:21" s="54" customFormat="1" x14ac:dyDescent="0.25">
      <c r="A712" s="46">
        <v>706</v>
      </c>
      <c r="B712" s="47"/>
      <c r="C712" s="47" t="s">
        <v>716</v>
      </c>
      <c r="D712" s="47" t="s">
        <v>1045</v>
      </c>
      <c r="E712" s="57" t="s">
        <v>713</v>
      </c>
      <c r="F712" s="47" t="s">
        <v>170</v>
      </c>
      <c r="G712" s="55" t="s">
        <v>1055</v>
      </c>
      <c r="H712" s="49">
        <v>50500</v>
      </c>
      <c r="I712" s="49">
        <v>1519.53</v>
      </c>
      <c r="J712" s="50">
        <v>25</v>
      </c>
      <c r="K712" s="51">
        <v>1449.35</v>
      </c>
      <c r="L712" s="52">
        <f t="shared" si="432"/>
        <v>3585.4999999999995</v>
      </c>
      <c r="M712" s="52">
        <f t="shared" si="433"/>
        <v>555.5</v>
      </c>
      <c r="N712" s="51">
        <v>1535.2</v>
      </c>
      <c r="O712" s="50">
        <f t="shared" si="434"/>
        <v>3580.4500000000003</v>
      </c>
      <c r="P712" s="50"/>
      <c r="Q712" s="50">
        <f t="shared" si="435"/>
        <v>2984.55</v>
      </c>
      <c r="R712" s="50">
        <f>+I712+J712+K712+N712+P712</f>
        <v>4529.08</v>
      </c>
      <c r="S712" s="50">
        <f t="shared" si="436"/>
        <v>7721.4500000000007</v>
      </c>
      <c r="T712" s="50">
        <f t="shared" si="437"/>
        <v>45970.92</v>
      </c>
      <c r="U712" s="53" t="s">
        <v>50</v>
      </c>
    </row>
    <row r="713" spans="1:21" s="54" customFormat="1" x14ac:dyDescent="0.25">
      <c r="A713" s="46">
        <v>707</v>
      </c>
      <c r="B713" s="47"/>
      <c r="C713" s="47" t="s">
        <v>717</v>
      </c>
      <c r="D713" s="47" t="s">
        <v>1045</v>
      </c>
      <c r="E713" s="57" t="s">
        <v>713</v>
      </c>
      <c r="F713" s="47" t="s">
        <v>170</v>
      </c>
      <c r="G713" s="55" t="s">
        <v>1055</v>
      </c>
      <c r="H713" s="49">
        <v>50500</v>
      </c>
      <c r="I713" s="49">
        <v>1924.57</v>
      </c>
      <c r="J713" s="50">
        <v>25</v>
      </c>
      <c r="K713" s="51">
        <v>1449.35</v>
      </c>
      <c r="L713" s="52">
        <f t="shared" si="432"/>
        <v>3585.4999999999995</v>
      </c>
      <c r="M713" s="52">
        <f t="shared" si="433"/>
        <v>555.5</v>
      </c>
      <c r="N713" s="51">
        <v>1535.2</v>
      </c>
      <c r="O713" s="50">
        <f t="shared" si="434"/>
        <v>3580.4500000000003</v>
      </c>
      <c r="P713" s="50"/>
      <c r="Q713" s="50">
        <f t="shared" si="435"/>
        <v>2984.55</v>
      </c>
      <c r="R713" s="50">
        <f>+I713+J713+K713+N713+P713</f>
        <v>4934.12</v>
      </c>
      <c r="S713" s="50">
        <f t="shared" si="436"/>
        <v>7721.4500000000007</v>
      </c>
      <c r="T713" s="50">
        <f t="shared" si="437"/>
        <v>45565.88</v>
      </c>
      <c r="U713" s="53" t="s">
        <v>50</v>
      </c>
    </row>
    <row r="714" spans="1:21" s="54" customFormat="1" x14ac:dyDescent="0.25">
      <c r="A714" s="46">
        <v>708</v>
      </c>
      <c r="B714" s="47"/>
      <c r="C714" s="47" t="s">
        <v>996</v>
      </c>
      <c r="D714" s="47" t="s">
        <v>1044</v>
      </c>
      <c r="E714" s="57" t="s">
        <v>713</v>
      </c>
      <c r="F714" s="47" t="s">
        <v>77</v>
      </c>
      <c r="G714" s="55" t="s">
        <v>1054</v>
      </c>
      <c r="H714" s="49">
        <v>25000</v>
      </c>
      <c r="I714" s="49">
        <v>0</v>
      </c>
      <c r="J714" s="50">
        <v>25</v>
      </c>
      <c r="K714" s="51">
        <v>717.5</v>
      </c>
      <c r="L714" s="52">
        <f t="shared" ref="L714:L715" si="439">+H714*7.1%</f>
        <v>1774.9999999999998</v>
      </c>
      <c r="M714" s="52">
        <f t="shared" ref="M714:M715" si="440">+H714*1.1%</f>
        <v>275</v>
      </c>
      <c r="N714" s="51">
        <v>760</v>
      </c>
      <c r="O714" s="50">
        <f t="shared" ref="O714:O715" si="441">+H714*7.09%</f>
        <v>1772.5000000000002</v>
      </c>
      <c r="P714" s="50"/>
      <c r="Q714" s="50">
        <f t="shared" ref="Q714:Q715" si="442">+K714+N714</f>
        <v>1477.5</v>
      </c>
      <c r="R714" s="50">
        <f t="shared" ref="R714:R715" si="443">+I714+J714+K714+N714+P714</f>
        <v>1502.5</v>
      </c>
      <c r="S714" s="50">
        <f t="shared" ref="S714:S715" si="444">+L714+M714+O714</f>
        <v>3822.5</v>
      </c>
      <c r="T714" s="50">
        <f t="shared" ref="T714:T715" si="445">+H714-R714</f>
        <v>23497.5</v>
      </c>
      <c r="U714" s="53" t="s">
        <v>50</v>
      </c>
    </row>
    <row r="715" spans="1:21" s="54" customFormat="1" x14ac:dyDescent="0.25">
      <c r="A715" s="46">
        <v>709</v>
      </c>
      <c r="B715" s="47"/>
      <c r="C715" s="47" t="s">
        <v>997</v>
      </c>
      <c r="D715" s="47" t="s">
        <v>1044</v>
      </c>
      <c r="E715" s="57" t="s">
        <v>713</v>
      </c>
      <c r="F715" s="47" t="s">
        <v>77</v>
      </c>
      <c r="G715" s="55" t="s">
        <v>1054</v>
      </c>
      <c r="H715" s="49">
        <v>25000</v>
      </c>
      <c r="I715" s="49">
        <v>0</v>
      </c>
      <c r="J715" s="50">
        <v>25</v>
      </c>
      <c r="K715" s="51">
        <v>717.5</v>
      </c>
      <c r="L715" s="52">
        <f t="shared" si="439"/>
        <v>1774.9999999999998</v>
      </c>
      <c r="M715" s="52">
        <f t="shared" si="440"/>
        <v>275</v>
      </c>
      <c r="N715" s="51">
        <v>760</v>
      </c>
      <c r="O715" s="50">
        <f t="shared" si="441"/>
        <v>1772.5000000000002</v>
      </c>
      <c r="P715" s="50"/>
      <c r="Q715" s="50">
        <f t="shared" si="442"/>
        <v>1477.5</v>
      </c>
      <c r="R715" s="50">
        <f t="shared" si="443"/>
        <v>1502.5</v>
      </c>
      <c r="S715" s="50">
        <f t="shared" si="444"/>
        <v>3822.5</v>
      </c>
      <c r="T715" s="50">
        <f t="shared" si="445"/>
        <v>23497.5</v>
      </c>
      <c r="U715" s="53" t="s">
        <v>50</v>
      </c>
    </row>
    <row r="716" spans="1:21" s="54" customFormat="1" x14ac:dyDescent="0.25">
      <c r="A716" s="46">
        <v>710</v>
      </c>
      <c r="B716" s="47"/>
      <c r="C716" s="47" t="s">
        <v>715</v>
      </c>
      <c r="D716" s="47" t="s">
        <v>1044</v>
      </c>
      <c r="E716" s="57" t="s">
        <v>713</v>
      </c>
      <c r="F716" s="47" t="s">
        <v>224</v>
      </c>
      <c r="G716" s="55" t="s">
        <v>1055</v>
      </c>
      <c r="H716" s="49">
        <v>12650</v>
      </c>
      <c r="I716" s="56">
        <v>0</v>
      </c>
      <c r="J716" s="50">
        <v>25</v>
      </c>
      <c r="K716" s="51">
        <v>363.06</v>
      </c>
      <c r="L716" s="52">
        <f>+H716*7.1%</f>
        <v>898.14999999999986</v>
      </c>
      <c r="M716" s="52">
        <f>+H716*1.1%</f>
        <v>139.15</v>
      </c>
      <c r="N716" s="51">
        <v>384.56</v>
      </c>
      <c r="O716" s="50">
        <f>+H716*7.09%</f>
        <v>896.8850000000001</v>
      </c>
      <c r="P716" s="50"/>
      <c r="Q716" s="50">
        <f>+K716+N716</f>
        <v>747.62</v>
      </c>
      <c r="R716" s="50">
        <f>+I716+J716+K716+N716+P716</f>
        <v>772.62</v>
      </c>
      <c r="S716" s="50">
        <f>+L716+M716+O716</f>
        <v>1934.1849999999999</v>
      </c>
      <c r="T716" s="50">
        <f>+H716-R716</f>
        <v>11877.38</v>
      </c>
      <c r="U716" s="53" t="s">
        <v>50</v>
      </c>
    </row>
    <row r="717" spans="1:21" s="54" customFormat="1" x14ac:dyDescent="0.25">
      <c r="A717" s="46">
        <v>711</v>
      </c>
      <c r="B717" s="47"/>
      <c r="C717" s="47" t="s">
        <v>640</v>
      </c>
      <c r="D717" s="47" t="s">
        <v>1044</v>
      </c>
      <c r="E717" s="57" t="s">
        <v>512</v>
      </c>
      <c r="F717" s="47" t="s">
        <v>954</v>
      </c>
      <c r="G717" s="55" t="s">
        <v>1055</v>
      </c>
      <c r="H717" s="69">
        <v>85000</v>
      </c>
      <c r="I717" s="95">
        <v>8239.4599999999991</v>
      </c>
      <c r="J717" s="71">
        <v>25</v>
      </c>
      <c r="K717" s="72">
        <v>2439.5</v>
      </c>
      <c r="L717" s="73">
        <f>+H717*7.1%</f>
        <v>6034.9999999999991</v>
      </c>
      <c r="M717" s="73">
        <f>+H717*1.1%</f>
        <v>935.00000000000011</v>
      </c>
      <c r="N717" s="72">
        <v>2584</v>
      </c>
      <c r="O717" s="71">
        <f>+H717*7.09%</f>
        <v>6026.5</v>
      </c>
      <c r="P717" s="71"/>
      <c r="Q717" s="71">
        <f>+K717+N717</f>
        <v>5023.5</v>
      </c>
      <c r="R717" s="50">
        <f>+I717+J717+K717+N717+P717</f>
        <v>13287.96</v>
      </c>
      <c r="S717" s="71">
        <f>+L717+M717+O717</f>
        <v>12996.5</v>
      </c>
      <c r="T717" s="71">
        <f>+H717-R717</f>
        <v>71712.040000000008</v>
      </c>
      <c r="U717" s="53" t="s">
        <v>50</v>
      </c>
    </row>
    <row r="718" spans="1:21" s="54" customFormat="1" x14ac:dyDescent="0.25">
      <c r="A718" s="46">
        <v>712</v>
      </c>
      <c r="B718" s="47"/>
      <c r="C718" s="47" t="s">
        <v>513</v>
      </c>
      <c r="D718" s="47" t="s">
        <v>1045</v>
      </c>
      <c r="E718" s="57" t="s">
        <v>512</v>
      </c>
      <c r="F718" s="47" t="s">
        <v>170</v>
      </c>
      <c r="G718" s="55" t="s">
        <v>1055</v>
      </c>
      <c r="H718" s="49">
        <v>50500</v>
      </c>
      <c r="I718" s="49">
        <v>1924.57</v>
      </c>
      <c r="J718" s="50">
        <v>25</v>
      </c>
      <c r="K718" s="51">
        <v>1449.35</v>
      </c>
      <c r="L718" s="52">
        <f t="shared" ref="L718:L725" si="446">+H718*7.1%</f>
        <v>3585.4999999999995</v>
      </c>
      <c r="M718" s="52">
        <f t="shared" ref="M718:M725" si="447">+H718*1.1%</f>
        <v>555.5</v>
      </c>
      <c r="N718" s="51">
        <v>1535.2</v>
      </c>
      <c r="O718" s="50">
        <f t="shared" ref="O718:O725" si="448">+H718*7.09%</f>
        <v>3580.4500000000003</v>
      </c>
      <c r="P718" s="50"/>
      <c r="Q718" s="50">
        <f t="shared" ref="Q718:Q725" si="449">+K718+N718</f>
        <v>2984.55</v>
      </c>
      <c r="R718" s="50">
        <f t="shared" ref="R718:R726" si="450">+I718+J718+K718+N718+P718</f>
        <v>4934.12</v>
      </c>
      <c r="S718" s="50">
        <f t="shared" ref="S718:S725" si="451">+L718+M718+O718</f>
        <v>7721.4500000000007</v>
      </c>
      <c r="T718" s="50">
        <f t="shared" ref="T718:T725" si="452">+H718-R718</f>
        <v>45565.88</v>
      </c>
      <c r="U718" s="53" t="s">
        <v>50</v>
      </c>
    </row>
    <row r="719" spans="1:21" s="54" customFormat="1" x14ac:dyDescent="0.25">
      <c r="A719" s="46">
        <v>713</v>
      </c>
      <c r="B719" s="47"/>
      <c r="C719" s="47" t="s">
        <v>514</v>
      </c>
      <c r="D719" s="47" t="s">
        <v>1044</v>
      </c>
      <c r="E719" s="57" t="s">
        <v>512</v>
      </c>
      <c r="F719" s="47" t="s">
        <v>170</v>
      </c>
      <c r="G719" s="55" t="s">
        <v>1055</v>
      </c>
      <c r="H719" s="49">
        <v>50500</v>
      </c>
      <c r="I719" s="49">
        <v>1924.57</v>
      </c>
      <c r="J719" s="50">
        <v>25</v>
      </c>
      <c r="K719" s="51">
        <v>1449.35</v>
      </c>
      <c r="L719" s="52">
        <f t="shared" si="446"/>
        <v>3585.4999999999995</v>
      </c>
      <c r="M719" s="52">
        <f t="shared" si="447"/>
        <v>555.5</v>
      </c>
      <c r="N719" s="51">
        <v>1535.2</v>
      </c>
      <c r="O719" s="50">
        <f t="shared" si="448"/>
        <v>3580.4500000000003</v>
      </c>
      <c r="P719" s="50"/>
      <c r="Q719" s="50">
        <f t="shared" si="449"/>
        <v>2984.55</v>
      </c>
      <c r="R719" s="50">
        <f t="shared" si="450"/>
        <v>4934.12</v>
      </c>
      <c r="S719" s="50">
        <f t="shared" si="451"/>
        <v>7721.4500000000007</v>
      </c>
      <c r="T719" s="50">
        <f t="shared" si="452"/>
        <v>45565.88</v>
      </c>
      <c r="U719" s="53" t="s">
        <v>50</v>
      </c>
    </row>
    <row r="720" spans="1:21" s="54" customFormat="1" x14ac:dyDescent="0.25">
      <c r="A720" s="46">
        <v>714</v>
      </c>
      <c r="B720" s="47"/>
      <c r="C720" s="47" t="s">
        <v>515</v>
      </c>
      <c r="D720" s="47" t="s">
        <v>1045</v>
      </c>
      <c r="E720" s="57" t="s">
        <v>512</v>
      </c>
      <c r="F720" s="47" t="s">
        <v>170</v>
      </c>
      <c r="G720" s="55" t="s">
        <v>1055</v>
      </c>
      <c r="H720" s="49">
        <v>50500</v>
      </c>
      <c r="I720" s="49">
        <v>1924.57</v>
      </c>
      <c r="J720" s="50">
        <v>25</v>
      </c>
      <c r="K720" s="51">
        <v>1449.35</v>
      </c>
      <c r="L720" s="52">
        <f t="shared" si="446"/>
        <v>3585.4999999999995</v>
      </c>
      <c r="M720" s="52">
        <f t="shared" si="447"/>
        <v>555.5</v>
      </c>
      <c r="N720" s="51">
        <v>1535.2</v>
      </c>
      <c r="O720" s="50">
        <f t="shared" si="448"/>
        <v>3580.4500000000003</v>
      </c>
      <c r="P720" s="50"/>
      <c r="Q720" s="50">
        <f t="shared" si="449"/>
        <v>2984.55</v>
      </c>
      <c r="R720" s="50">
        <f t="shared" si="450"/>
        <v>4934.12</v>
      </c>
      <c r="S720" s="50">
        <f t="shared" si="451"/>
        <v>7721.4500000000007</v>
      </c>
      <c r="T720" s="50">
        <f t="shared" si="452"/>
        <v>45565.88</v>
      </c>
      <c r="U720" s="53" t="s">
        <v>50</v>
      </c>
    </row>
    <row r="721" spans="1:21" s="54" customFormat="1" x14ac:dyDescent="0.25">
      <c r="A721" s="46">
        <v>715</v>
      </c>
      <c r="B721" s="47"/>
      <c r="C721" s="47" t="s">
        <v>516</v>
      </c>
      <c r="D721" s="47" t="s">
        <v>1045</v>
      </c>
      <c r="E721" s="57" t="s">
        <v>512</v>
      </c>
      <c r="F721" s="47" t="s">
        <v>170</v>
      </c>
      <c r="G721" s="55" t="s">
        <v>1055</v>
      </c>
      <c r="H721" s="49">
        <v>50500</v>
      </c>
      <c r="I721" s="49">
        <v>1722.05</v>
      </c>
      <c r="J721" s="50">
        <v>25</v>
      </c>
      <c r="K721" s="51">
        <v>1449.35</v>
      </c>
      <c r="L721" s="52">
        <f t="shared" si="446"/>
        <v>3585.4999999999995</v>
      </c>
      <c r="M721" s="52">
        <f t="shared" si="447"/>
        <v>555.5</v>
      </c>
      <c r="N721" s="51">
        <v>1535.2</v>
      </c>
      <c r="O721" s="50">
        <f t="shared" si="448"/>
        <v>3580.4500000000003</v>
      </c>
      <c r="P721" s="50"/>
      <c r="Q721" s="50">
        <f t="shared" si="449"/>
        <v>2984.55</v>
      </c>
      <c r="R721" s="50">
        <f t="shared" si="450"/>
        <v>4731.5999999999995</v>
      </c>
      <c r="S721" s="50">
        <f t="shared" si="451"/>
        <v>7721.4500000000007</v>
      </c>
      <c r="T721" s="50">
        <f t="shared" si="452"/>
        <v>45768.4</v>
      </c>
      <c r="U721" s="53" t="s">
        <v>50</v>
      </c>
    </row>
    <row r="722" spans="1:21" s="54" customFormat="1" x14ac:dyDescent="0.25">
      <c r="A722" s="46">
        <v>716</v>
      </c>
      <c r="B722" s="47"/>
      <c r="C722" s="47" t="s">
        <v>519</v>
      </c>
      <c r="D722" s="47" t="s">
        <v>1045</v>
      </c>
      <c r="E722" s="57" t="s">
        <v>512</v>
      </c>
      <c r="F722" s="47" t="s">
        <v>170</v>
      </c>
      <c r="G722" s="55" t="s">
        <v>1055</v>
      </c>
      <c r="H722" s="49">
        <v>50500</v>
      </c>
      <c r="I722" s="49">
        <v>1924.57</v>
      </c>
      <c r="J722" s="50">
        <v>25</v>
      </c>
      <c r="K722" s="51">
        <v>1449.35</v>
      </c>
      <c r="L722" s="52">
        <f>+H722*7.1%</f>
        <v>3585.4999999999995</v>
      </c>
      <c r="M722" s="52">
        <f>+H722*1.1%</f>
        <v>555.5</v>
      </c>
      <c r="N722" s="51">
        <v>1535.2</v>
      </c>
      <c r="O722" s="50">
        <f>+H722*7.09%</f>
        <v>3580.4500000000003</v>
      </c>
      <c r="P722" s="50"/>
      <c r="Q722" s="50">
        <f>+K722+N722</f>
        <v>2984.55</v>
      </c>
      <c r="R722" s="50">
        <f>+I722+J722+K722+N722+P722</f>
        <v>4934.12</v>
      </c>
      <c r="S722" s="50">
        <f>+L722+M722+O722</f>
        <v>7721.4500000000007</v>
      </c>
      <c r="T722" s="50">
        <f>+H722-R722</f>
        <v>45565.88</v>
      </c>
      <c r="U722" s="53" t="s">
        <v>50</v>
      </c>
    </row>
    <row r="723" spans="1:21" s="54" customFormat="1" x14ac:dyDescent="0.25">
      <c r="A723" s="46">
        <v>717</v>
      </c>
      <c r="B723" s="47"/>
      <c r="C723" s="47" t="s">
        <v>520</v>
      </c>
      <c r="D723" s="47" t="s">
        <v>1045</v>
      </c>
      <c r="E723" s="57" t="s">
        <v>512</v>
      </c>
      <c r="F723" s="47" t="s">
        <v>170</v>
      </c>
      <c r="G723" s="55" t="s">
        <v>1055</v>
      </c>
      <c r="H723" s="49">
        <v>50500</v>
      </c>
      <c r="I723" s="49">
        <v>1924.57</v>
      </c>
      <c r="J723" s="50">
        <v>25</v>
      </c>
      <c r="K723" s="51">
        <v>1449.35</v>
      </c>
      <c r="L723" s="52">
        <f>+H723*7.1%</f>
        <v>3585.4999999999995</v>
      </c>
      <c r="M723" s="52">
        <f>+H723*1.1%</f>
        <v>555.5</v>
      </c>
      <c r="N723" s="51">
        <v>1535.2</v>
      </c>
      <c r="O723" s="50">
        <f>+H723*7.09%</f>
        <v>3580.4500000000003</v>
      </c>
      <c r="P723" s="50"/>
      <c r="Q723" s="50">
        <f>+K723+N723</f>
        <v>2984.55</v>
      </c>
      <c r="R723" s="50">
        <f>+I723+J723+K723+N723+P723</f>
        <v>4934.12</v>
      </c>
      <c r="S723" s="50">
        <f>+L723+M723+O723</f>
        <v>7721.4500000000007</v>
      </c>
      <c r="T723" s="50">
        <f>+H723-R723</f>
        <v>45565.88</v>
      </c>
      <c r="U723" s="53" t="s">
        <v>50</v>
      </c>
    </row>
    <row r="724" spans="1:21" s="54" customFormat="1" x14ac:dyDescent="0.25">
      <c r="A724" s="46">
        <v>718</v>
      </c>
      <c r="B724" s="47"/>
      <c r="C724" s="47" t="s">
        <v>1066</v>
      </c>
      <c r="D724" s="47" t="s">
        <v>1044</v>
      </c>
      <c r="E724" s="57" t="s">
        <v>512</v>
      </c>
      <c r="F724" s="47" t="s">
        <v>77</v>
      </c>
      <c r="G724" s="55" t="s">
        <v>1054</v>
      </c>
      <c r="H724" s="49">
        <v>25000</v>
      </c>
      <c r="I724" s="49"/>
      <c r="J724" s="50">
        <v>25</v>
      </c>
      <c r="K724" s="51">
        <v>717.5</v>
      </c>
      <c r="L724" s="52">
        <f>+H724*7.1%</f>
        <v>1774.9999999999998</v>
      </c>
      <c r="M724" s="52">
        <f>+H724*1.1%</f>
        <v>275</v>
      </c>
      <c r="N724" s="51">
        <v>760</v>
      </c>
      <c r="O724" s="50">
        <f>+H724*7.09%</f>
        <v>1772.5000000000002</v>
      </c>
      <c r="P724" s="50"/>
      <c r="Q724" s="50">
        <f>+K724+N724</f>
        <v>1477.5</v>
      </c>
      <c r="R724" s="50">
        <f t="shared" ref="R724" si="453">+I724+J724+K724+N724+P724</f>
        <v>1502.5</v>
      </c>
      <c r="S724" s="50">
        <f>+L724+M724+O724</f>
        <v>3822.5</v>
      </c>
      <c r="T724" s="50">
        <v>21954.33</v>
      </c>
      <c r="U724" s="53" t="s">
        <v>50</v>
      </c>
    </row>
    <row r="725" spans="1:21" s="54" customFormat="1" x14ac:dyDescent="0.25">
      <c r="A725" s="46">
        <v>719</v>
      </c>
      <c r="B725" s="47"/>
      <c r="C725" s="47" t="s">
        <v>517</v>
      </c>
      <c r="D725" s="47" t="s">
        <v>1044</v>
      </c>
      <c r="E725" s="57" t="s">
        <v>512</v>
      </c>
      <c r="F725" s="47" t="s">
        <v>77</v>
      </c>
      <c r="G725" s="55" t="s">
        <v>1054</v>
      </c>
      <c r="H725" s="49">
        <v>25000</v>
      </c>
      <c r="I725" s="56">
        <v>0</v>
      </c>
      <c r="J725" s="50">
        <v>25</v>
      </c>
      <c r="K725" s="51">
        <v>717.5</v>
      </c>
      <c r="L725" s="52">
        <f t="shared" si="446"/>
        <v>1774.9999999999998</v>
      </c>
      <c r="M725" s="52">
        <f t="shared" si="447"/>
        <v>275</v>
      </c>
      <c r="N725" s="51">
        <v>760</v>
      </c>
      <c r="O725" s="50">
        <f t="shared" si="448"/>
        <v>1772.5000000000002</v>
      </c>
      <c r="P725" s="50"/>
      <c r="Q725" s="50">
        <f t="shared" si="449"/>
        <v>1477.5</v>
      </c>
      <c r="R725" s="50">
        <f t="shared" si="450"/>
        <v>1502.5</v>
      </c>
      <c r="S725" s="50">
        <f t="shared" si="451"/>
        <v>3822.5</v>
      </c>
      <c r="T725" s="50">
        <f t="shared" si="452"/>
        <v>23497.5</v>
      </c>
      <c r="U725" s="53" t="s">
        <v>50</v>
      </c>
    </row>
    <row r="726" spans="1:21" s="54" customFormat="1" x14ac:dyDescent="0.25">
      <c r="A726" s="46">
        <v>720</v>
      </c>
      <c r="B726" s="47"/>
      <c r="C726" s="47" t="s">
        <v>978</v>
      </c>
      <c r="D726" s="47" t="s">
        <v>1044</v>
      </c>
      <c r="E726" s="57" t="s">
        <v>512</v>
      </c>
      <c r="F726" s="47" t="s">
        <v>979</v>
      </c>
      <c r="G726" s="55" t="s">
        <v>1048</v>
      </c>
      <c r="H726" s="49">
        <v>12650</v>
      </c>
      <c r="I726" s="49">
        <v>0</v>
      </c>
      <c r="J726" s="50">
        <v>25</v>
      </c>
      <c r="K726" s="51">
        <v>363.06</v>
      </c>
      <c r="L726" s="52">
        <f>+H726*7.1%</f>
        <v>898.14999999999986</v>
      </c>
      <c r="M726" s="52">
        <f>+H726*1.1%</f>
        <v>139.15</v>
      </c>
      <c r="N726" s="51">
        <v>384.56</v>
      </c>
      <c r="O726" s="50">
        <f>+H726*7.09%</f>
        <v>896.8850000000001</v>
      </c>
      <c r="P726" s="56"/>
      <c r="Q726" s="50">
        <f>+K726+N726</f>
        <v>747.62</v>
      </c>
      <c r="R726" s="50">
        <f t="shared" si="450"/>
        <v>772.62</v>
      </c>
      <c r="S726" s="50">
        <f>+L726+M726+O726</f>
        <v>1934.1849999999999</v>
      </c>
      <c r="T726" s="52">
        <f>+H726-R726</f>
        <v>11877.38</v>
      </c>
      <c r="U726" s="53" t="s">
        <v>50</v>
      </c>
    </row>
    <row r="727" spans="1:21" s="54" customFormat="1" x14ac:dyDescent="0.25">
      <c r="A727" s="46">
        <v>721</v>
      </c>
      <c r="B727" s="47"/>
      <c r="C727" s="47" t="s">
        <v>528</v>
      </c>
      <c r="D727" s="47" t="s">
        <v>1045</v>
      </c>
      <c r="E727" s="57" t="s">
        <v>521</v>
      </c>
      <c r="F727" s="47" t="s">
        <v>954</v>
      </c>
      <c r="G727" s="55" t="s">
        <v>1055</v>
      </c>
      <c r="H727" s="49">
        <v>85000</v>
      </c>
      <c r="I727" s="49">
        <v>8239.4599999999991</v>
      </c>
      <c r="J727" s="50">
        <v>25</v>
      </c>
      <c r="K727" s="51">
        <v>2439.5</v>
      </c>
      <c r="L727" s="52">
        <f>+H727*7.1%</f>
        <v>6034.9999999999991</v>
      </c>
      <c r="M727" s="52">
        <f>+H727*1.1%</f>
        <v>935.00000000000011</v>
      </c>
      <c r="N727" s="51">
        <v>2584</v>
      </c>
      <c r="O727" s="50">
        <f>+H727*7.09%</f>
        <v>6026.5</v>
      </c>
      <c r="P727" s="50"/>
      <c r="Q727" s="50">
        <f>+K727+N727</f>
        <v>5023.5</v>
      </c>
      <c r="R727" s="50">
        <f>+I727+J727+K727+N727+P727</f>
        <v>13287.96</v>
      </c>
      <c r="S727" s="50">
        <f>+L727+M727+O727</f>
        <v>12996.5</v>
      </c>
      <c r="T727" s="50">
        <f>+H727-R727</f>
        <v>71712.040000000008</v>
      </c>
      <c r="U727" s="53" t="s">
        <v>50</v>
      </c>
    </row>
    <row r="728" spans="1:21" s="54" customFormat="1" x14ac:dyDescent="0.25">
      <c r="A728" s="46">
        <v>722</v>
      </c>
      <c r="B728" s="47"/>
      <c r="C728" s="47" t="s">
        <v>525</v>
      </c>
      <c r="D728" s="47" t="s">
        <v>1045</v>
      </c>
      <c r="E728" s="57" t="s">
        <v>521</v>
      </c>
      <c r="F728" s="47" t="s">
        <v>170</v>
      </c>
      <c r="G728" s="55" t="s">
        <v>1055</v>
      </c>
      <c r="H728" s="49">
        <v>50500</v>
      </c>
      <c r="I728" s="49">
        <v>1924.57</v>
      </c>
      <c r="J728" s="50">
        <v>25</v>
      </c>
      <c r="K728" s="51">
        <v>1449.35</v>
      </c>
      <c r="L728" s="52">
        <f>+H728*7.1%</f>
        <v>3585.4999999999995</v>
      </c>
      <c r="M728" s="52">
        <f>+H728*1.1%</f>
        <v>555.5</v>
      </c>
      <c r="N728" s="51">
        <v>1535.2</v>
      </c>
      <c r="O728" s="50">
        <f>+H728*7.09%</f>
        <v>3580.4500000000003</v>
      </c>
      <c r="P728" s="50"/>
      <c r="Q728" s="50">
        <f>+K728+N728</f>
        <v>2984.55</v>
      </c>
      <c r="R728" s="50">
        <f>+I728+J728+K728+N728+P728</f>
        <v>4934.12</v>
      </c>
      <c r="S728" s="50">
        <f>+L728+M728+O728</f>
        <v>7721.4500000000007</v>
      </c>
      <c r="T728" s="50">
        <f>+H728-R728</f>
        <v>45565.88</v>
      </c>
      <c r="U728" s="53" t="s">
        <v>50</v>
      </c>
    </row>
    <row r="729" spans="1:21" s="54" customFormat="1" x14ac:dyDescent="0.25">
      <c r="A729" s="46">
        <v>723</v>
      </c>
      <c r="B729" s="47"/>
      <c r="C729" s="47" t="s">
        <v>949</v>
      </c>
      <c r="D729" s="47" t="s">
        <v>1045</v>
      </c>
      <c r="E729" s="57" t="s">
        <v>521</v>
      </c>
      <c r="F729" s="47" t="s">
        <v>189</v>
      </c>
      <c r="G729" s="55" t="s">
        <v>1055</v>
      </c>
      <c r="H729" s="49">
        <v>55000</v>
      </c>
      <c r="I729" s="49">
        <v>2559.6799999999998</v>
      </c>
      <c r="J729" s="50">
        <v>25</v>
      </c>
      <c r="K729" s="51">
        <v>1578.5</v>
      </c>
      <c r="L729" s="52">
        <f>+H729*7.1%</f>
        <v>3904.9999999999995</v>
      </c>
      <c r="M729" s="52">
        <f>+H729*1.1%</f>
        <v>605.00000000000011</v>
      </c>
      <c r="N729" s="51">
        <v>1672</v>
      </c>
      <c r="O729" s="50">
        <f>+H729*7.09%</f>
        <v>3899.5000000000005</v>
      </c>
      <c r="P729" s="50"/>
      <c r="Q729" s="50">
        <f>+K729+N729</f>
        <v>3250.5</v>
      </c>
      <c r="R729" s="50">
        <f>+I729+J729+K729+N729+P729</f>
        <v>5835.18</v>
      </c>
      <c r="S729" s="50">
        <f>+L729+M729+O729</f>
        <v>8409.5</v>
      </c>
      <c r="T729" s="50">
        <f>+H729-R729</f>
        <v>49164.82</v>
      </c>
      <c r="U729" s="53" t="s">
        <v>50</v>
      </c>
    </row>
    <row r="730" spans="1:21" s="54" customFormat="1" x14ac:dyDescent="0.25">
      <c r="A730" s="46">
        <v>724</v>
      </c>
      <c r="B730" s="47"/>
      <c r="C730" s="47" t="s">
        <v>523</v>
      </c>
      <c r="D730" s="47" t="s">
        <v>1044</v>
      </c>
      <c r="E730" s="57" t="s">
        <v>521</v>
      </c>
      <c r="F730" s="47" t="s">
        <v>224</v>
      </c>
      <c r="G730" s="55" t="s">
        <v>1055</v>
      </c>
      <c r="H730" s="49">
        <v>12650</v>
      </c>
      <c r="I730" s="56">
        <v>0</v>
      </c>
      <c r="J730" s="50">
        <v>25</v>
      </c>
      <c r="K730" s="51">
        <v>363.06</v>
      </c>
      <c r="L730" s="52">
        <f t="shared" ref="L730" si="454">+H730*7.1%</f>
        <v>898.14999999999986</v>
      </c>
      <c r="M730" s="52">
        <f t="shared" ref="M730" si="455">+H730*1.1%</f>
        <v>139.15</v>
      </c>
      <c r="N730" s="51">
        <v>384.56</v>
      </c>
      <c r="O730" s="50">
        <f t="shared" ref="O730" si="456">+H730*7.09%</f>
        <v>896.8850000000001</v>
      </c>
      <c r="P730" s="50"/>
      <c r="Q730" s="50">
        <f t="shared" ref="Q730" si="457">+K730+N730</f>
        <v>747.62</v>
      </c>
      <c r="R730" s="50">
        <f t="shared" ref="R730" si="458">+I730+J730+K730+N730+P730</f>
        <v>772.62</v>
      </c>
      <c r="S730" s="50">
        <f t="shared" ref="S730" si="459">+L730+M730+O730</f>
        <v>1934.1849999999999</v>
      </c>
      <c r="T730" s="50">
        <f t="shared" ref="T730" si="460">+H730-R730</f>
        <v>11877.38</v>
      </c>
      <c r="U730" s="53" t="s">
        <v>50</v>
      </c>
    </row>
    <row r="731" spans="1:21" s="54" customFormat="1" x14ac:dyDescent="0.25">
      <c r="A731" s="46">
        <v>725</v>
      </c>
      <c r="B731" s="47"/>
      <c r="C731" s="47" t="s">
        <v>679</v>
      </c>
      <c r="D731" s="47" t="s">
        <v>1045</v>
      </c>
      <c r="E731" s="57" t="s">
        <v>526</v>
      </c>
      <c r="F731" s="47" t="s">
        <v>954</v>
      </c>
      <c r="G731" s="55" t="s">
        <v>1055</v>
      </c>
      <c r="H731" s="69">
        <v>85000</v>
      </c>
      <c r="I731" s="69">
        <v>8576.99</v>
      </c>
      <c r="J731" s="71">
        <v>25</v>
      </c>
      <c r="K731" s="72">
        <v>2439.5</v>
      </c>
      <c r="L731" s="73">
        <f>+H731*7.1%</f>
        <v>6034.9999999999991</v>
      </c>
      <c r="M731" s="73">
        <f>+H731*1.1%</f>
        <v>935.00000000000011</v>
      </c>
      <c r="N731" s="72">
        <v>2584</v>
      </c>
      <c r="O731" s="71">
        <f>+H731*7.09%</f>
        <v>6026.5</v>
      </c>
      <c r="P731" s="71"/>
      <c r="Q731" s="71">
        <f>+K731+N731</f>
        <v>5023.5</v>
      </c>
      <c r="R731" s="50">
        <f t="shared" ref="R731:R736" si="461">+I731+J731+K731+N731+P731</f>
        <v>13625.49</v>
      </c>
      <c r="S731" s="71">
        <f>+L731+M731+O731</f>
        <v>12996.5</v>
      </c>
      <c r="T731" s="71">
        <f>+H731-R731</f>
        <v>71374.509999999995</v>
      </c>
      <c r="U731" s="53" t="s">
        <v>50</v>
      </c>
    </row>
    <row r="732" spans="1:21" s="54" customFormat="1" x14ac:dyDescent="0.25">
      <c r="A732" s="46">
        <v>726</v>
      </c>
      <c r="B732" s="47"/>
      <c r="C732" s="47" t="s">
        <v>529</v>
      </c>
      <c r="D732" s="47" t="s">
        <v>1045</v>
      </c>
      <c r="E732" s="57" t="s">
        <v>526</v>
      </c>
      <c r="F732" s="47" t="s">
        <v>170</v>
      </c>
      <c r="G732" s="55" t="s">
        <v>1055</v>
      </c>
      <c r="H732" s="49">
        <v>50500</v>
      </c>
      <c r="I732" s="49">
        <v>1924.57</v>
      </c>
      <c r="J732" s="50">
        <v>25</v>
      </c>
      <c r="K732" s="51">
        <v>1449.35</v>
      </c>
      <c r="L732" s="52">
        <f>+H732*7.1%</f>
        <v>3585.4999999999995</v>
      </c>
      <c r="M732" s="52">
        <f>+H732*1.1%</f>
        <v>555.5</v>
      </c>
      <c r="N732" s="51">
        <v>1535.2</v>
      </c>
      <c r="O732" s="50">
        <f>+H732*7.09%</f>
        <v>3580.4500000000003</v>
      </c>
      <c r="P732" s="50"/>
      <c r="Q732" s="50">
        <f>+K732+N732</f>
        <v>2984.55</v>
      </c>
      <c r="R732" s="50">
        <f t="shared" si="461"/>
        <v>4934.12</v>
      </c>
      <c r="S732" s="50">
        <f>+L732+M732+O732</f>
        <v>7721.4500000000007</v>
      </c>
      <c r="T732" s="50">
        <f>+H732-R732</f>
        <v>45565.88</v>
      </c>
      <c r="U732" s="53" t="s">
        <v>50</v>
      </c>
    </row>
    <row r="733" spans="1:21" s="54" customFormat="1" x14ac:dyDescent="0.25">
      <c r="A733" s="46">
        <v>727</v>
      </c>
      <c r="B733" s="47"/>
      <c r="C733" s="47" t="s">
        <v>527</v>
      </c>
      <c r="D733" s="47" t="s">
        <v>1044</v>
      </c>
      <c r="E733" s="57" t="s">
        <v>526</v>
      </c>
      <c r="F733" s="47" t="s">
        <v>134</v>
      </c>
      <c r="G733" s="55" t="s">
        <v>1055</v>
      </c>
      <c r="H733" s="49">
        <v>45000</v>
      </c>
      <c r="I733" s="66">
        <v>945.81</v>
      </c>
      <c r="J733" s="50">
        <v>25</v>
      </c>
      <c r="K733" s="51">
        <v>1291.5</v>
      </c>
      <c r="L733" s="52">
        <f t="shared" ref="L733:L740" si="462">+H733*7.1%</f>
        <v>3194.9999999999995</v>
      </c>
      <c r="M733" s="52">
        <f t="shared" ref="M733:M740" si="463">+H733*1.1%</f>
        <v>495.00000000000006</v>
      </c>
      <c r="N733" s="51">
        <v>1368</v>
      </c>
      <c r="O733" s="50">
        <f t="shared" ref="O733:O740" si="464">+H733*7.09%</f>
        <v>3190.5</v>
      </c>
      <c r="P733" s="50"/>
      <c r="Q733" s="50">
        <f t="shared" ref="Q733:Q740" si="465">+K733+N733</f>
        <v>2659.5</v>
      </c>
      <c r="R733" s="50">
        <f t="shared" si="461"/>
        <v>3630.31</v>
      </c>
      <c r="S733" s="50">
        <f t="shared" ref="S733:S740" si="466">+L733+M733+O733</f>
        <v>6880.5</v>
      </c>
      <c r="T733" s="50">
        <f t="shared" ref="T733:T740" si="467">+H733-R733</f>
        <v>41369.69</v>
      </c>
      <c r="U733" s="53" t="s">
        <v>50</v>
      </c>
    </row>
    <row r="734" spans="1:21" s="54" customFormat="1" x14ac:dyDescent="0.25">
      <c r="A734" s="46">
        <v>728</v>
      </c>
      <c r="B734" s="47"/>
      <c r="C734" s="47" t="s">
        <v>676</v>
      </c>
      <c r="D734" s="47" t="s">
        <v>1044</v>
      </c>
      <c r="E734" s="57" t="s">
        <v>315</v>
      </c>
      <c r="F734" s="47" t="s">
        <v>136</v>
      </c>
      <c r="G734" s="55" t="s">
        <v>1055</v>
      </c>
      <c r="H734" s="69">
        <v>22000</v>
      </c>
      <c r="I734" s="70">
        <v>0</v>
      </c>
      <c r="J734" s="71">
        <v>25</v>
      </c>
      <c r="K734" s="72">
        <v>631.4</v>
      </c>
      <c r="L734" s="73">
        <f t="shared" si="462"/>
        <v>1561.9999999999998</v>
      </c>
      <c r="M734" s="73">
        <f t="shared" si="463"/>
        <v>242.00000000000003</v>
      </c>
      <c r="N734" s="72">
        <v>668.8</v>
      </c>
      <c r="O734" s="71">
        <f t="shared" si="464"/>
        <v>1559.8000000000002</v>
      </c>
      <c r="P734" s="71"/>
      <c r="Q734" s="71">
        <f t="shared" si="465"/>
        <v>1300.1999999999998</v>
      </c>
      <c r="R734" s="50">
        <f t="shared" si="461"/>
        <v>1325.1999999999998</v>
      </c>
      <c r="S734" s="71">
        <f t="shared" si="466"/>
        <v>3363.8</v>
      </c>
      <c r="T734" s="71">
        <f t="shared" si="467"/>
        <v>20674.8</v>
      </c>
      <c r="U734" s="53" t="s">
        <v>50</v>
      </c>
    </row>
    <row r="735" spans="1:21" s="54" customFormat="1" x14ac:dyDescent="0.25">
      <c r="A735" s="46">
        <v>729</v>
      </c>
      <c r="B735" s="47"/>
      <c r="C735" s="47" t="s">
        <v>524</v>
      </c>
      <c r="D735" s="47" t="s">
        <v>1045</v>
      </c>
      <c r="E735" s="57" t="s">
        <v>315</v>
      </c>
      <c r="F735" s="47" t="s">
        <v>1001</v>
      </c>
      <c r="G735" s="55" t="s">
        <v>1055</v>
      </c>
      <c r="H735" s="49">
        <v>30975</v>
      </c>
      <c r="I735" s="56">
        <v>0</v>
      </c>
      <c r="J735" s="50">
        <v>25</v>
      </c>
      <c r="K735" s="51">
        <v>888.98</v>
      </c>
      <c r="L735" s="52">
        <f>+H735*7.1%</f>
        <v>2199.2249999999999</v>
      </c>
      <c r="M735" s="52">
        <f>+H735*1.1%</f>
        <v>340.72500000000002</v>
      </c>
      <c r="N735" s="51">
        <v>941.64</v>
      </c>
      <c r="O735" s="50">
        <f>+H735*7.09%</f>
        <v>2196.1275000000001</v>
      </c>
      <c r="P735" s="50"/>
      <c r="Q735" s="50">
        <f>+K735+N735</f>
        <v>1830.62</v>
      </c>
      <c r="R735" s="50">
        <f t="shared" si="461"/>
        <v>1855.62</v>
      </c>
      <c r="S735" s="50">
        <f>+L735+M735+O735</f>
        <v>4736.0774999999994</v>
      </c>
      <c r="T735" s="50">
        <f>+H735-R735</f>
        <v>29119.38</v>
      </c>
      <c r="U735" s="53" t="s">
        <v>50</v>
      </c>
    </row>
    <row r="736" spans="1:21" s="54" customFormat="1" x14ac:dyDescent="0.25">
      <c r="A736" s="46">
        <v>730</v>
      </c>
      <c r="B736" s="47"/>
      <c r="C736" s="47" t="s">
        <v>1034</v>
      </c>
      <c r="D736" s="47" t="s">
        <v>1044</v>
      </c>
      <c r="E736" s="57" t="s">
        <v>526</v>
      </c>
      <c r="F736" s="47" t="s">
        <v>122</v>
      </c>
      <c r="G736" s="55" t="s">
        <v>1054</v>
      </c>
      <c r="H736" s="49">
        <v>25000</v>
      </c>
      <c r="I736" s="56">
        <v>0</v>
      </c>
      <c r="J736" s="50">
        <v>25</v>
      </c>
      <c r="K736" s="51">
        <v>717.5</v>
      </c>
      <c r="L736" s="52">
        <f t="shared" si="462"/>
        <v>1774.9999999999998</v>
      </c>
      <c r="M736" s="52">
        <f t="shared" si="463"/>
        <v>275</v>
      </c>
      <c r="N736" s="52">
        <v>760</v>
      </c>
      <c r="O736" s="50">
        <f t="shared" si="464"/>
        <v>1772.5000000000002</v>
      </c>
      <c r="P736" s="50"/>
      <c r="Q736" s="50">
        <f t="shared" si="465"/>
        <v>1477.5</v>
      </c>
      <c r="R736" s="50">
        <f t="shared" si="461"/>
        <v>1502.5</v>
      </c>
      <c r="S736" s="50">
        <f t="shared" si="466"/>
        <v>3822.5</v>
      </c>
      <c r="T736" s="50">
        <f t="shared" si="467"/>
        <v>23497.5</v>
      </c>
      <c r="U736" s="53" t="s">
        <v>50</v>
      </c>
    </row>
    <row r="737" spans="1:21" s="54" customFormat="1" x14ac:dyDescent="0.25">
      <c r="A737" s="46">
        <v>731</v>
      </c>
      <c r="B737" s="47"/>
      <c r="C737" s="47" t="s">
        <v>530</v>
      </c>
      <c r="D737" s="47" t="s">
        <v>1044</v>
      </c>
      <c r="E737" s="57" t="s">
        <v>526</v>
      </c>
      <c r="F737" s="47" t="s">
        <v>224</v>
      </c>
      <c r="G737" s="55" t="s">
        <v>1048</v>
      </c>
      <c r="H737" s="49">
        <v>12650</v>
      </c>
      <c r="I737" s="56">
        <v>0</v>
      </c>
      <c r="J737" s="50">
        <v>25</v>
      </c>
      <c r="K737" s="51">
        <v>363.06</v>
      </c>
      <c r="L737" s="52">
        <f t="shared" si="462"/>
        <v>898.14999999999986</v>
      </c>
      <c r="M737" s="52">
        <f t="shared" si="463"/>
        <v>139.15</v>
      </c>
      <c r="N737" s="51">
        <v>384.56</v>
      </c>
      <c r="O737" s="50">
        <f t="shared" si="464"/>
        <v>896.8850000000001</v>
      </c>
      <c r="P737" s="50"/>
      <c r="Q737" s="50">
        <f t="shared" si="465"/>
        <v>747.62</v>
      </c>
      <c r="R737" s="50">
        <f t="shared" ref="R737" si="468">+I737+J737+K737+N737+P737</f>
        <v>772.62</v>
      </c>
      <c r="S737" s="50">
        <f t="shared" si="466"/>
        <v>1934.1849999999999</v>
      </c>
      <c r="T737" s="50">
        <f t="shared" si="467"/>
        <v>11877.38</v>
      </c>
      <c r="U737" s="53" t="s">
        <v>50</v>
      </c>
    </row>
    <row r="738" spans="1:21" s="54" customFormat="1" x14ac:dyDescent="0.25">
      <c r="A738" s="46">
        <v>732</v>
      </c>
      <c r="B738" s="47"/>
      <c r="C738" s="47" t="s">
        <v>708</v>
      </c>
      <c r="D738" s="47" t="s">
        <v>1045</v>
      </c>
      <c r="E738" s="57" t="s">
        <v>737</v>
      </c>
      <c r="F738" s="47" t="s">
        <v>954</v>
      </c>
      <c r="G738" s="55" t="s">
        <v>1055</v>
      </c>
      <c r="H738" s="49">
        <v>85000</v>
      </c>
      <c r="I738" s="49">
        <v>8576.99</v>
      </c>
      <c r="J738" s="50">
        <v>25</v>
      </c>
      <c r="K738" s="51">
        <v>2439.5</v>
      </c>
      <c r="L738" s="52">
        <f t="shared" si="462"/>
        <v>6034.9999999999991</v>
      </c>
      <c r="M738" s="52">
        <f t="shared" si="463"/>
        <v>935.00000000000011</v>
      </c>
      <c r="N738" s="51">
        <v>2584</v>
      </c>
      <c r="O738" s="50">
        <f t="shared" si="464"/>
        <v>6026.5</v>
      </c>
      <c r="P738" s="50"/>
      <c r="Q738" s="50">
        <f t="shared" si="465"/>
        <v>5023.5</v>
      </c>
      <c r="R738" s="50">
        <f>+I738+J738+K738+N738+P738</f>
        <v>13625.49</v>
      </c>
      <c r="S738" s="50">
        <f t="shared" si="466"/>
        <v>12996.5</v>
      </c>
      <c r="T738" s="50">
        <f t="shared" si="467"/>
        <v>71374.509999999995</v>
      </c>
      <c r="U738" s="53" t="s">
        <v>50</v>
      </c>
    </row>
    <row r="739" spans="1:21" s="54" customFormat="1" x14ac:dyDescent="0.25">
      <c r="A739" s="46">
        <v>733</v>
      </c>
      <c r="B739" s="47"/>
      <c r="C739" s="47" t="s">
        <v>1080</v>
      </c>
      <c r="D739" s="47" t="s">
        <v>1044</v>
      </c>
      <c r="E739" s="57" t="s">
        <v>737</v>
      </c>
      <c r="F739" s="47" t="s">
        <v>224</v>
      </c>
      <c r="G739" s="55" t="s">
        <v>1054</v>
      </c>
      <c r="H739" s="49">
        <v>12650</v>
      </c>
      <c r="I739" s="56"/>
      <c r="J739" s="50">
        <v>25</v>
      </c>
      <c r="K739" s="51">
        <v>363.06</v>
      </c>
      <c r="L739" s="52">
        <f t="shared" si="462"/>
        <v>898.14999999999986</v>
      </c>
      <c r="M739" s="52">
        <f t="shared" si="463"/>
        <v>139.15</v>
      </c>
      <c r="N739" s="51">
        <v>384.56</v>
      </c>
      <c r="O739" s="50">
        <f t="shared" si="464"/>
        <v>896.8850000000001</v>
      </c>
      <c r="P739" s="50"/>
      <c r="Q739" s="50">
        <f t="shared" si="465"/>
        <v>747.62</v>
      </c>
      <c r="R739" s="50">
        <f>+I739+J739+K739+N739+P739</f>
        <v>772.62</v>
      </c>
      <c r="S739" s="71">
        <f t="shared" si="466"/>
        <v>1934.1849999999999</v>
      </c>
      <c r="T739" s="71">
        <f t="shared" si="467"/>
        <v>11877.38</v>
      </c>
      <c r="U739" s="53" t="s">
        <v>50</v>
      </c>
    </row>
    <row r="740" spans="1:21" s="54" customFormat="1" x14ac:dyDescent="0.25">
      <c r="A740" s="46">
        <v>734</v>
      </c>
      <c r="B740" s="47"/>
      <c r="C740" s="47" t="s">
        <v>740</v>
      </c>
      <c r="D740" s="47" t="s">
        <v>1045</v>
      </c>
      <c r="E740" s="57" t="s">
        <v>737</v>
      </c>
      <c r="F740" s="47" t="s">
        <v>170</v>
      </c>
      <c r="G740" s="55" t="s">
        <v>1055</v>
      </c>
      <c r="H740" s="49">
        <v>50500</v>
      </c>
      <c r="I740" s="49">
        <v>1924.57</v>
      </c>
      <c r="J740" s="50">
        <v>25</v>
      </c>
      <c r="K740" s="51">
        <v>1449.35</v>
      </c>
      <c r="L740" s="52">
        <f t="shared" si="462"/>
        <v>3585.4999999999995</v>
      </c>
      <c r="M740" s="52">
        <f t="shared" si="463"/>
        <v>555.5</v>
      </c>
      <c r="N740" s="51">
        <v>1535.2</v>
      </c>
      <c r="O740" s="50">
        <f t="shared" si="464"/>
        <v>3580.4500000000003</v>
      </c>
      <c r="P740" s="50"/>
      <c r="Q740" s="50">
        <f t="shared" si="465"/>
        <v>2984.55</v>
      </c>
      <c r="R740" s="50">
        <f>+I740+J740+K740+N740+P740</f>
        <v>4934.12</v>
      </c>
      <c r="S740" s="50">
        <f t="shared" si="466"/>
        <v>7721.4500000000007</v>
      </c>
      <c r="T740" s="50">
        <f t="shared" si="467"/>
        <v>45565.88</v>
      </c>
      <c r="U740" s="53" t="s">
        <v>50</v>
      </c>
    </row>
    <row r="741" spans="1:21" s="54" customFormat="1" x14ac:dyDescent="0.25">
      <c r="A741" s="46">
        <v>735</v>
      </c>
      <c r="B741" s="47"/>
      <c r="C741" s="47" t="s">
        <v>738</v>
      </c>
      <c r="D741" s="47" t="s">
        <v>1044</v>
      </c>
      <c r="E741" s="57" t="s">
        <v>737</v>
      </c>
      <c r="F741" s="47" t="s">
        <v>122</v>
      </c>
      <c r="G741" s="55" t="s">
        <v>1055</v>
      </c>
      <c r="H741" s="49">
        <v>25000</v>
      </c>
      <c r="I741" s="56">
        <v>0</v>
      </c>
      <c r="J741" s="50">
        <v>25</v>
      </c>
      <c r="K741" s="51">
        <v>717.5</v>
      </c>
      <c r="L741" s="52">
        <f t="shared" ref="L741:L742" si="469">+H741*7.1%</f>
        <v>1774.9999999999998</v>
      </c>
      <c r="M741" s="52">
        <f t="shared" ref="M741:M742" si="470">+H741*1.1%</f>
        <v>275</v>
      </c>
      <c r="N741" s="51">
        <v>760</v>
      </c>
      <c r="O741" s="50">
        <f t="shared" ref="O741:O742" si="471">+H741*7.09%</f>
        <v>1772.5000000000002</v>
      </c>
      <c r="P741" s="50"/>
      <c r="Q741" s="50">
        <f t="shared" ref="Q741:Q742" si="472">+K741+N741</f>
        <v>1477.5</v>
      </c>
      <c r="R741" s="50">
        <f t="shared" ref="R741:R742" si="473">+I741+J741+K741+N741+P741</f>
        <v>1502.5</v>
      </c>
      <c r="S741" s="50">
        <f t="shared" ref="S741:S742" si="474">+L741+M741+O741</f>
        <v>3822.5</v>
      </c>
      <c r="T741" s="50">
        <f t="shared" ref="T741:T742" si="475">+H741-R741</f>
        <v>23497.5</v>
      </c>
      <c r="U741" s="53" t="s">
        <v>50</v>
      </c>
    </row>
    <row r="742" spans="1:21" s="54" customFormat="1" x14ac:dyDescent="0.25">
      <c r="A742" s="46">
        <v>736</v>
      </c>
      <c r="B742" s="47"/>
      <c r="C742" s="47" t="s">
        <v>739</v>
      </c>
      <c r="D742" s="47" t="s">
        <v>1044</v>
      </c>
      <c r="E742" s="57" t="s">
        <v>737</v>
      </c>
      <c r="F742" s="47" t="s">
        <v>158</v>
      </c>
      <c r="G742" s="55" t="s">
        <v>1054</v>
      </c>
      <c r="H742" s="49">
        <v>22000</v>
      </c>
      <c r="I742" s="56">
        <v>0</v>
      </c>
      <c r="J742" s="50">
        <v>25</v>
      </c>
      <c r="K742" s="51">
        <v>631.4</v>
      </c>
      <c r="L742" s="52">
        <f t="shared" si="469"/>
        <v>1561.9999999999998</v>
      </c>
      <c r="M742" s="52">
        <f t="shared" si="470"/>
        <v>242.00000000000003</v>
      </c>
      <c r="N742" s="51">
        <v>668.8</v>
      </c>
      <c r="O742" s="50">
        <f t="shared" si="471"/>
        <v>1559.8000000000002</v>
      </c>
      <c r="P742" s="50"/>
      <c r="Q742" s="50">
        <f t="shared" si="472"/>
        <v>1300.1999999999998</v>
      </c>
      <c r="R742" s="50">
        <f t="shared" si="473"/>
        <v>1325.1999999999998</v>
      </c>
      <c r="S742" s="50">
        <f t="shared" si="474"/>
        <v>3363.8</v>
      </c>
      <c r="T742" s="50">
        <f t="shared" si="475"/>
        <v>20674.8</v>
      </c>
      <c r="U742" s="53" t="s">
        <v>50</v>
      </c>
    </row>
    <row r="743" spans="1:21" s="54" customFormat="1" x14ac:dyDescent="0.25">
      <c r="A743" s="46">
        <v>737</v>
      </c>
      <c r="B743" s="47"/>
      <c r="C743" s="47" t="s">
        <v>654</v>
      </c>
      <c r="D743" s="47" t="s">
        <v>1044</v>
      </c>
      <c r="E743" s="57" t="s">
        <v>531</v>
      </c>
      <c r="F743" s="47" t="s">
        <v>954</v>
      </c>
      <c r="G743" s="55" t="s">
        <v>1055</v>
      </c>
      <c r="H743" s="49">
        <v>85000</v>
      </c>
      <c r="I743" s="65">
        <v>8576.99</v>
      </c>
      <c r="J743" s="50">
        <v>25</v>
      </c>
      <c r="K743" s="51">
        <v>2439.5</v>
      </c>
      <c r="L743" s="52">
        <f t="shared" ref="L743:L748" si="476">+H743*7.1%</f>
        <v>6034.9999999999991</v>
      </c>
      <c r="M743" s="52">
        <f t="shared" ref="M743:M748" si="477">+H743*1.1%</f>
        <v>935.00000000000011</v>
      </c>
      <c r="N743" s="51">
        <v>2584</v>
      </c>
      <c r="O743" s="50">
        <f t="shared" ref="O743:O748" si="478">+H743*7.09%</f>
        <v>6026.5</v>
      </c>
      <c r="P743" s="50"/>
      <c r="Q743" s="50">
        <f t="shared" ref="Q743:Q748" si="479">+K743+N743</f>
        <v>5023.5</v>
      </c>
      <c r="R743" s="50">
        <f>+I743+J743+K743+N743+P743</f>
        <v>13625.49</v>
      </c>
      <c r="S743" s="50">
        <f t="shared" ref="S743:S748" si="480">+L743+M743+O743</f>
        <v>12996.5</v>
      </c>
      <c r="T743" s="50">
        <f>+H743-R743</f>
        <v>71374.509999999995</v>
      </c>
      <c r="U743" s="53" t="s">
        <v>50</v>
      </c>
    </row>
    <row r="744" spans="1:21" s="54" customFormat="1" x14ac:dyDescent="0.25">
      <c r="A744" s="46">
        <v>738</v>
      </c>
      <c r="B744" s="47"/>
      <c r="C744" s="47" t="s">
        <v>534</v>
      </c>
      <c r="D744" s="47" t="s">
        <v>1045</v>
      </c>
      <c r="E744" s="57" t="s">
        <v>531</v>
      </c>
      <c r="F744" s="47" t="s">
        <v>170</v>
      </c>
      <c r="G744" s="55" t="s">
        <v>1055</v>
      </c>
      <c r="H744" s="49">
        <v>50500</v>
      </c>
      <c r="I744" s="49">
        <v>1924.57</v>
      </c>
      <c r="J744" s="50">
        <v>25</v>
      </c>
      <c r="K744" s="51">
        <v>1449.35</v>
      </c>
      <c r="L744" s="52">
        <f t="shared" si="476"/>
        <v>3585.4999999999995</v>
      </c>
      <c r="M744" s="52">
        <f t="shared" si="477"/>
        <v>555.5</v>
      </c>
      <c r="N744" s="51">
        <v>1535.2</v>
      </c>
      <c r="O744" s="50">
        <f t="shared" si="478"/>
        <v>3580.4500000000003</v>
      </c>
      <c r="P744" s="50"/>
      <c r="Q744" s="50">
        <f t="shared" si="479"/>
        <v>2984.55</v>
      </c>
      <c r="R744" s="50">
        <f>+I744+J744+K744+N744+P744</f>
        <v>4934.12</v>
      </c>
      <c r="S744" s="50">
        <f t="shared" si="480"/>
        <v>7721.4500000000007</v>
      </c>
      <c r="T744" s="50">
        <f>+H744-R744</f>
        <v>45565.88</v>
      </c>
      <c r="U744" s="53" t="s">
        <v>50</v>
      </c>
    </row>
    <row r="745" spans="1:21" s="54" customFormat="1" x14ac:dyDescent="0.25">
      <c r="A745" s="46">
        <v>739</v>
      </c>
      <c r="B745" s="47"/>
      <c r="C745" s="47" t="s">
        <v>535</v>
      </c>
      <c r="D745" s="47" t="s">
        <v>1044</v>
      </c>
      <c r="E745" s="57" t="s">
        <v>531</v>
      </c>
      <c r="F745" s="47" t="s">
        <v>137</v>
      </c>
      <c r="G745" s="55" t="s">
        <v>1054</v>
      </c>
      <c r="H745" s="49">
        <v>25000</v>
      </c>
      <c r="I745" s="56">
        <v>0</v>
      </c>
      <c r="J745" s="50">
        <v>25</v>
      </c>
      <c r="K745" s="51">
        <v>717.5</v>
      </c>
      <c r="L745" s="52">
        <f t="shared" si="476"/>
        <v>1774.9999999999998</v>
      </c>
      <c r="M745" s="52">
        <f t="shared" si="477"/>
        <v>275</v>
      </c>
      <c r="N745" s="51">
        <v>760</v>
      </c>
      <c r="O745" s="50">
        <f t="shared" si="478"/>
        <v>1772.5000000000002</v>
      </c>
      <c r="P745" s="50"/>
      <c r="Q745" s="50">
        <f t="shared" si="479"/>
        <v>1477.5</v>
      </c>
      <c r="R745" s="50">
        <f>+I745+J745+K745+N745+P745</f>
        <v>1502.5</v>
      </c>
      <c r="S745" s="50">
        <f t="shared" si="480"/>
        <v>3822.5</v>
      </c>
      <c r="T745" s="50">
        <f>+H745-R745</f>
        <v>23497.5</v>
      </c>
      <c r="U745" s="53" t="s">
        <v>50</v>
      </c>
    </row>
    <row r="746" spans="1:21" s="54" customFormat="1" x14ac:dyDescent="0.25">
      <c r="A746" s="46">
        <v>740</v>
      </c>
      <c r="B746" s="47"/>
      <c r="C746" s="47" t="s">
        <v>1067</v>
      </c>
      <c r="D746" s="47" t="s">
        <v>1044</v>
      </c>
      <c r="E746" s="57" t="s">
        <v>531</v>
      </c>
      <c r="F746" s="47" t="s">
        <v>137</v>
      </c>
      <c r="G746" s="55" t="s">
        <v>1054</v>
      </c>
      <c r="H746" s="49">
        <v>25000</v>
      </c>
      <c r="I746" s="56"/>
      <c r="J746" s="50">
        <v>25</v>
      </c>
      <c r="K746" s="51">
        <v>717.5</v>
      </c>
      <c r="L746" s="52">
        <f t="shared" si="476"/>
        <v>1774.9999999999998</v>
      </c>
      <c r="M746" s="52">
        <f t="shared" si="477"/>
        <v>275</v>
      </c>
      <c r="N746" s="51">
        <v>760</v>
      </c>
      <c r="O746" s="50">
        <f t="shared" si="478"/>
        <v>1772.5000000000002</v>
      </c>
      <c r="P746" s="50"/>
      <c r="Q746" s="50">
        <f t="shared" si="479"/>
        <v>1477.5</v>
      </c>
      <c r="R746" s="50">
        <f t="shared" ref="R746" si="481">+I746+J746+K746+N746+P746</f>
        <v>1502.5</v>
      </c>
      <c r="S746" s="50">
        <f t="shared" si="480"/>
        <v>3822.5</v>
      </c>
      <c r="T746" s="50">
        <v>21954.33</v>
      </c>
      <c r="U746" s="53" t="s">
        <v>50</v>
      </c>
    </row>
    <row r="747" spans="1:21" s="54" customFormat="1" x14ac:dyDescent="0.25">
      <c r="A747" s="46">
        <v>741</v>
      </c>
      <c r="B747" s="47"/>
      <c r="C747" s="47" t="s">
        <v>533</v>
      </c>
      <c r="D747" s="47" t="s">
        <v>1044</v>
      </c>
      <c r="E747" s="57" t="s">
        <v>531</v>
      </c>
      <c r="F747" s="47" t="s">
        <v>113</v>
      </c>
      <c r="G747" s="55" t="s">
        <v>1054</v>
      </c>
      <c r="H747" s="49">
        <v>22050</v>
      </c>
      <c r="I747" s="56">
        <v>0</v>
      </c>
      <c r="J747" s="50">
        <v>25</v>
      </c>
      <c r="K747" s="51">
        <v>632.84</v>
      </c>
      <c r="L747" s="52">
        <f t="shared" si="476"/>
        <v>1565.55</v>
      </c>
      <c r="M747" s="52">
        <f t="shared" si="477"/>
        <v>242.55</v>
      </c>
      <c r="N747" s="51">
        <v>670.32</v>
      </c>
      <c r="O747" s="50">
        <f t="shared" si="478"/>
        <v>1563.345</v>
      </c>
      <c r="P747" s="50"/>
      <c r="Q747" s="50">
        <f t="shared" si="479"/>
        <v>1303.1600000000001</v>
      </c>
      <c r="R747" s="50">
        <f>+I747+J747+K747+N747+P747</f>
        <v>1328.16</v>
      </c>
      <c r="S747" s="50">
        <f t="shared" si="480"/>
        <v>3371.4449999999997</v>
      </c>
      <c r="T747" s="50">
        <f>+H747-R747</f>
        <v>20721.84</v>
      </c>
      <c r="U747" s="53" t="s">
        <v>50</v>
      </c>
    </row>
    <row r="748" spans="1:21" s="54" customFormat="1" x14ac:dyDescent="0.25">
      <c r="A748" s="46">
        <v>742</v>
      </c>
      <c r="B748" s="47"/>
      <c r="C748" s="47" t="s">
        <v>536</v>
      </c>
      <c r="D748" s="47" t="s">
        <v>1045</v>
      </c>
      <c r="E748" s="57" t="s">
        <v>531</v>
      </c>
      <c r="F748" s="47" t="s">
        <v>77</v>
      </c>
      <c r="G748" s="55" t="s">
        <v>1054</v>
      </c>
      <c r="H748" s="49">
        <v>25000</v>
      </c>
      <c r="I748" s="56">
        <v>0</v>
      </c>
      <c r="J748" s="50">
        <v>25</v>
      </c>
      <c r="K748" s="51">
        <v>717.5</v>
      </c>
      <c r="L748" s="52">
        <f t="shared" si="476"/>
        <v>1774.9999999999998</v>
      </c>
      <c r="M748" s="52">
        <f t="shared" si="477"/>
        <v>275</v>
      </c>
      <c r="N748" s="51">
        <v>760</v>
      </c>
      <c r="O748" s="50">
        <f t="shared" si="478"/>
        <v>1772.5000000000002</v>
      </c>
      <c r="P748" s="50"/>
      <c r="Q748" s="50">
        <f t="shared" si="479"/>
        <v>1477.5</v>
      </c>
      <c r="R748" s="50">
        <f>+I748+J748+K748+N748+P748</f>
        <v>1502.5</v>
      </c>
      <c r="S748" s="50">
        <f t="shared" si="480"/>
        <v>3822.5</v>
      </c>
      <c r="T748" s="50">
        <f>+H748-R748</f>
        <v>23497.5</v>
      </c>
      <c r="U748" s="53" t="s">
        <v>50</v>
      </c>
    </row>
    <row r="749" spans="1:21" s="54" customFormat="1" x14ac:dyDescent="0.25">
      <c r="A749" s="46">
        <v>743</v>
      </c>
      <c r="B749" s="47"/>
      <c r="C749" s="47" t="s">
        <v>897</v>
      </c>
      <c r="D749" s="47" t="s">
        <v>1044</v>
      </c>
      <c r="E749" s="57" t="s">
        <v>537</v>
      </c>
      <c r="F749" s="47" t="s">
        <v>954</v>
      </c>
      <c r="G749" s="55" t="s">
        <v>1055</v>
      </c>
      <c r="H749" s="69">
        <v>85000</v>
      </c>
      <c r="I749" s="69">
        <v>8239.4599999999991</v>
      </c>
      <c r="J749" s="71">
        <v>25</v>
      </c>
      <c r="K749" s="72">
        <v>2439.5</v>
      </c>
      <c r="L749" s="73">
        <f>+H749*7.1%</f>
        <v>6034.9999999999991</v>
      </c>
      <c r="M749" s="73">
        <f>+H749*1.1%</f>
        <v>935.00000000000011</v>
      </c>
      <c r="N749" s="72">
        <v>2584</v>
      </c>
      <c r="O749" s="71">
        <f>+H749*7.09%</f>
        <v>6026.5</v>
      </c>
      <c r="P749" s="71"/>
      <c r="Q749" s="71">
        <f>+K749+N749</f>
        <v>5023.5</v>
      </c>
      <c r="R749" s="50">
        <f>+I749+J749+K749+N749+P749</f>
        <v>13287.96</v>
      </c>
      <c r="S749" s="71">
        <f>+L749+M749+O749</f>
        <v>12996.5</v>
      </c>
      <c r="T749" s="71">
        <f>+H749-R749</f>
        <v>71712.040000000008</v>
      </c>
      <c r="U749" s="53" t="s">
        <v>50</v>
      </c>
    </row>
    <row r="750" spans="1:21" s="54" customFormat="1" x14ac:dyDescent="0.25">
      <c r="A750" s="46">
        <v>744</v>
      </c>
      <c r="B750" s="47"/>
      <c r="C750" s="47" t="s">
        <v>541</v>
      </c>
      <c r="D750" s="47" t="s">
        <v>1045</v>
      </c>
      <c r="E750" s="57" t="s">
        <v>537</v>
      </c>
      <c r="F750" s="47" t="s">
        <v>170</v>
      </c>
      <c r="G750" s="55" t="s">
        <v>1055</v>
      </c>
      <c r="H750" s="49">
        <v>50500</v>
      </c>
      <c r="I750" s="49">
        <v>1924.57</v>
      </c>
      <c r="J750" s="50">
        <v>25</v>
      </c>
      <c r="K750" s="51">
        <v>1449.35</v>
      </c>
      <c r="L750" s="52">
        <f>+H750*7.1%</f>
        <v>3585.4999999999995</v>
      </c>
      <c r="M750" s="52">
        <f>+H750*1.1%</f>
        <v>555.5</v>
      </c>
      <c r="N750" s="51">
        <v>1535.2</v>
      </c>
      <c r="O750" s="50">
        <f>+H750*7.09%</f>
        <v>3580.4500000000003</v>
      </c>
      <c r="P750" s="50"/>
      <c r="Q750" s="50">
        <f>+K750+N750</f>
        <v>2984.55</v>
      </c>
      <c r="R750" s="50">
        <f>+I750+J750+K750+N750+P750</f>
        <v>4934.12</v>
      </c>
      <c r="S750" s="50">
        <f>+L750+M750+O750</f>
        <v>7721.4500000000007</v>
      </c>
      <c r="T750" s="50">
        <f>+H750-R750</f>
        <v>45565.88</v>
      </c>
      <c r="U750" s="53" t="s">
        <v>50</v>
      </c>
    </row>
    <row r="751" spans="1:21" s="54" customFormat="1" x14ac:dyDescent="0.25">
      <c r="A751" s="46">
        <v>745</v>
      </c>
      <c r="B751" s="47"/>
      <c r="C751" s="47" t="s">
        <v>540</v>
      </c>
      <c r="D751" s="47" t="s">
        <v>1045</v>
      </c>
      <c r="E751" s="57" t="s">
        <v>537</v>
      </c>
      <c r="F751" s="47" t="s">
        <v>122</v>
      </c>
      <c r="G751" s="55" t="s">
        <v>1055</v>
      </c>
      <c r="H751" s="49">
        <v>25000</v>
      </c>
      <c r="I751" s="56">
        <v>0</v>
      </c>
      <c r="J751" s="50">
        <v>25</v>
      </c>
      <c r="K751" s="51">
        <v>717.5</v>
      </c>
      <c r="L751" s="52">
        <f t="shared" ref="L751:L754" si="482">+H751*7.1%</f>
        <v>1774.9999999999998</v>
      </c>
      <c r="M751" s="52">
        <f t="shared" ref="M751:M754" si="483">+H751*1.1%</f>
        <v>275</v>
      </c>
      <c r="N751" s="51">
        <v>760</v>
      </c>
      <c r="O751" s="50">
        <f t="shared" ref="O751:O754" si="484">+H751*7.09%</f>
        <v>1772.5000000000002</v>
      </c>
      <c r="P751" s="50"/>
      <c r="Q751" s="50">
        <f t="shared" ref="Q751:Q754" si="485">+K751+N751</f>
        <v>1477.5</v>
      </c>
      <c r="R751" s="50">
        <f t="shared" ref="R751:R754" si="486">+I751+J751+K751+N751+P751</f>
        <v>1502.5</v>
      </c>
      <c r="S751" s="50">
        <f t="shared" ref="S751:S754" si="487">+L751+M751+O751</f>
        <v>3822.5</v>
      </c>
      <c r="T751" s="50">
        <f t="shared" ref="T751:T754" si="488">+H751-R751</f>
        <v>23497.5</v>
      </c>
      <c r="U751" s="53" t="s">
        <v>50</v>
      </c>
    </row>
    <row r="752" spans="1:21" s="54" customFormat="1" x14ac:dyDescent="0.25">
      <c r="A752" s="46">
        <v>746</v>
      </c>
      <c r="B752" s="47"/>
      <c r="C752" s="47" t="s">
        <v>543</v>
      </c>
      <c r="D752" s="47" t="s">
        <v>1044</v>
      </c>
      <c r="E752" s="57" t="s">
        <v>537</v>
      </c>
      <c r="F752" s="47" t="s">
        <v>77</v>
      </c>
      <c r="G752" s="55" t="s">
        <v>1054</v>
      </c>
      <c r="H752" s="49">
        <v>25000</v>
      </c>
      <c r="I752" s="56">
        <v>0</v>
      </c>
      <c r="J752" s="50">
        <v>25</v>
      </c>
      <c r="K752" s="51">
        <v>717.5</v>
      </c>
      <c r="L752" s="52">
        <f>+H752*7.1%</f>
        <v>1774.9999999999998</v>
      </c>
      <c r="M752" s="52">
        <f>+H752*1.1%</f>
        <v>275</v>
      </c>
      <c r="N752" s="51">
        <v>760</v>
      </c>
      <c r="O752" s="50">
        <f>+H752*7.09%</f>
        <v>1772.5000000000002</v>
      </c>
      <c r="P752" s="50"/>
      <c r="Q752" s="50">
        <f>+K752+N752</f>
        <v>1477.5</v>
      </c>
      <c r="R752" s="50">
        <f>+I752+J752+K752+N752+P752</f>
        <v>1502.5</v>
      </c>
      <c r="S752" s="50">
        <f>+L752+M752+O752</f>
        <v>3822.5</v>
      </c>
      <c r="T752" s="50">
        <f>+H752-R752</f>
        <v>23497.5</v>
      </c>
      <c r="U752" s="53" t="s">
        <v>50</v>
      </c>
    </row>
    <row r="753" spans="1:21" s="54" customFormat="1" x14ac:dyDescent="0.25">
      <c r="A753" s="46">
        <v>747</v>
      </c>
      <c r="B753" s="47"/>
      <c r="C753" s="47" t="s">
        <v>1068</v>
      </c>
      <c r="D753" s="47" t="s">
        <v>1044</v>
      </c>
      <c r="E753" s="57" t="s">
        <v>537</v>
      </c>
      <c r="F753" s="47" t="s">
        <v>224</v>
      </c>
      <c r="G753" s="55" t="s">
        <v>1048</v>
      </c>
      <c r="H753" s="49">
        <v>12650</v>
      </c>
      <c r="I753" s="56"/>
      <c r="J753" s="50">
        <v>25</v>
      </c>
      <c r="K753" s="51">
        <v>363.06</v>
      </c>
      <c r="L753" s="52">
        <f>+H753*7.1%</f>
        <v>898.14999999999986</v>
      </c>
      <c r="M753" s="52">
        <f>+H753*1.1%</f>
        <v>139.15</v>
      </c>
      <c r="N753" s="51">
        <v>384.56</v>
      </c>
      <c r="O753" s="50">
        <f>+H753*7.09%</f>
        <v>896.8850000000001</v>
      </c>
      <c r="P753" s="50"/>
      <c r="Q753" s="50">
        <f>+K753+N753</f>
        <v>747.62</v>
      </c>
      <c r="R753" s="50">
        <f t="shared" ref="R753" si="489">+I753+J753+K753+N753+P753</f>
        <v>772.62</v>
      </c>
      <c r="S753" s="50">
        <f t="shared" ref="S753" si="490">+L753+M753+O753</f>
        <v>1934.1849999999999</v>
      </c>
      <c r="T753" s="50">
        <f t="shared" ref="T753" si="491">+H753-R753</f>
        <v>11877.38</v>
      </c>
      <c r="U753" s="53" t="s">
        <v>50</v>
      </c>
    </row>
    <row r="754" spans="1:21" s="54" customFormat="1" x14ac:dyDescent="0.25">
      <c r="A754" s="46">
        <v>748</v>
      </c>
      <c r="B754" s="47"/>
      <c r="C754" s="47" t="s">
        <v>542</v>
      </c>
      <c r="D754" s="47" t="s">
        <v>1044</v>
      </c>
      <c r="E754" s="57" t="s">
        <v>537</v>
      </c>
      <c r="F754" s="47" t="s">
        <v>224</v>
      </c>
      <c r="G754" s="55" t="s">
        <v>1048</v>
      </c>
      <c r="H754" s="49">
        <v>12650</v>
      </c>
      <c r="I754" s="56">
        <v>0</v>
      </c>
      <c r="J754" s="50">
        <v>25</v>
      </c>
      <c r="K754" s="51">
        <v>363.06</v>
      </c>
      <c r="L754" s="52">
        <f t="shared" si="482"/>
        <v>898.14999999999986</v>
      </c>
      <c r="M754" s="52">
        <f t="shared" si="483"/>
        <v>139.15</v>
      </c>
      <c r="N754" s="51">
        <v>384.56</v>
      </c>
      <c r="O754" s="50">
        <f t="shared" si="484"/>
        <v>896.8850000000001</v>
      </c>
      <c r="P754" s="50"/>
      <c r="Q754" s="50">
        <f t="shared" si="485"/>
        <v>747.62</v>
      </c>
      <c r="R754" s="50">
        <f t="shared" si="486"/>
        <v>772.62</v>
      </c>
      <c r="S754" s="50">
        <f t="shared" si="487"/>
        <v>1934.1849999999999</v>
      </c>
      <c r="T754" s="50">
        <f t="shared" si="488"/>
        <v>11877.38</v>
      </c>
      <c r="U754" s="53" t="s">
        <v>50</v>
      </c>
    </row>
    <row r="755" spans="1:21" s="54" customFormat="1" x14ac:dyDescent="0.25">
      <c r="A755" s="46">
        <v>749</v>
      </c>
      <c r="B755" s="47"/>
      <c r="C755" s="47" t="s">
        <v>539</v>
      </c>
      <c r="D755" s="47" t="s">
        <v>1044</v>
      </c>
      <c r="E755" s="57" t="s">
        <v>544</v>
      </c>
      <c r="F755" s="47" t="s">
        <v>170</v>
      </c>
      <c r="G755" s="55" t="s">
        <v>1055</v>
      </c>
      <c r="H755" s="49">
        <v>50500</v>
      </c>
      <c r="I755" s="49">
        <v>1722.05</v>
      </c>
      <c r="J755" s="50">
        <v>25</v>
      </c>
      <c r="K755" s="51">
        <v>1449.35</v>
      </c>
      <c r="L755" s="52">
        <f t="shared" ref="L755" si="492">+H755*7.1%</f>
        <v>3585.4999999999995</v>
      </c>
      <c r="M755" s="52">
        <f t="shared" ref="M755" si="493">+H755*1.1%</f>
        <v>555.5</v>
      </c>
      <c r="N755" s="51">
        <v>1535.2</v>
      </c>
      <c r="O755" s="50">
        <f t="shared" ref="O755" si="494">+H755*7.09%</f>
        <v>3580.4500000000003</v>
      </c>
      <c r="P755" s="50"/>
      <c r="Q755" s="50">
        <f t="shared" ref="Q755" si="495">+K755+N755</f>
        <v>2984.55</v>
      </c>
      <c r="R755" s="50">
        <f t="shared" ref="R755" si="496">+I755+J755+K755+N755+P755</f>
        <v>4731.5999999999995</v>
      </c>
      <c r="S755" s="50">
        <f t="shared" ref="S755" si="497">+L755+M755+O755</f>
        <v>7721.4500000000007</v>
      </c>
      <c r="T755" s="50">
        <f t="shared" ref="T755" si="498">+H755-R755</f>
        <v>45768.4</v>
      </c>
      <c r="U755" s="53" t="s">
        <v>50</v>
      </c>
    </row>
    <row r="756" spans="1:21" s="54" customFormat="1" x14ac:dyDescent="0.25">
      <c r="A756" s="46">
        <v>750</v>
      </c>
      <c r="B756" s="47"/>
      <c r="C756" s="47" t="s">
        <v>546</v>
      </c>
      <c r="D756" s="47" t="s">
        <v>1044</v>
      </c>
      <c r="E756" s="57" t="s">
        <v>544</v>
      </c>
      <c r="F756" s="47" t="s">
        <v>170</v>
      </c>
      <c r="G756" s="55" t="s">
        <v>1055</v>
      </c>
      <c r="H756" s="69">
        <v>50500</v>
      </c>
      <c r="I756" s="69">
        <v>1924.57</v>
      </c>
      <c r="J756" s="71">
        <v>25</v>
      </c>
      <c r="K756" s="72">
        <v>1449.35</v>
      </c>
      <c r="L756" s="73">
        <f>+H756*7.1%</f>
        <v>3585.4999999999995</v>
      </c>
      <c r="M756" s="73">
        <f>+H756*1.1%</f>
        <v>555.5</v>
      </c>
      <c r="N756" s="72">
        <v>1535.2</v>
      </c>
      <c r="O756" s="71">
        <f>+H756*7.09%</f>
        <v>3580.4500000000003</v>
      </c>
      <c r="P756" s="71"/>
      <c r="Q756" s="71">
        <f>+K756+N756</f>
        <v>2984.55</v>
      </c>
      <c r="R756" s="50">
        <f>+I756+J756+K756+N756+P756</f>
        <v>4934.12</v>
      </c>
      <c r="S756" s="71">
        <f>+L756+M756+O756</f>
        <v>7721.4500000000007</v>
      </c>
      <c r="T756" s="71">
        <f>+H756-R756</f>
        <v>45565.88</v>
      </c>
      <c r="U756" s="53" t="s">
        <v>50</v>
      </c>
    </row>
    <row r="757" spans="1:21" s="54" customFormat="1" x14ac:dyDescent="0.25">
      <c r="A757" s="46">
        <v>751</v>
      </c>
      <c r="B757" s="47"/>
      <c r="C757" s="47" t="s">
        <v>1003</v>
      </c>
      <c r="D757" s="47" t="s">
        <v>1044</v>
      </c>
      <c r="E757" s="57" t="s">
        <v>544</v>
      </c>
      <c r="F757" s="47" t="s">
        <v>122</v>
      </c>
      <c r="G757" s="55" t="s">
        <v>1054</v>
      </c>
      <c r="H757" s="69">
        <v>25000</v>
      </c>
      <c r="I757" s="69">
        <v>0</v>
      </c>
      <c r="J757" s="71">
        <v>25</v>
      </c>
      <c r="K757" s="72">
        <v>717.5</v>
      </c>
      <c r="L757" s="73">
        <f>+H757*7.1%</f>
        <v>1774.9999999999998</v>
      </c>
      <c r="M757" s="73">
        <f>+H757*1.1%</f>
        <v>275</v>
      </c>
      <c r="N757" s="72">
        <v>760</v>
      </c>
      <c r="O757" s="71">
        <f>+H757*7.09%</f>
        <v>1772.5000000000002</v>
      </c>
      <c r="P757" s="71"/>
      <c r="Q757" s="71">
        <f>+K757+N757</f>
        <v>1477.5</v>
      </c>
      <c r="R757" s="50">
        <f>+I757+J757+K757+N757+P757</f>
        <v>1502.5</v>
      </c>
      <c r="S757" s="71">
        <f>+L757+M757+O757</f>
        <v>3822.5</v>
      </c>
      <c r="T757" s="71">
        <f>+H757-R757</f>
        <v>23497.5</v>
      </c>
      <c r="U757" s="53" t="s">
        <v>50</v>
      </c>
    </row>
    <row r="758" spans="1:21" s="54" customFormat="1" x14ac:dyDescent="0.25">
      <c r="A758" s="46">
        <v>752</v>
      </c>
      <c r="B758" s="47"/>
      <c r="C758" s="47" t="s">
        <v>545</v>
      </c>
      <c r="D758" s="47" t="s">
        <v>1045</v>
      </c>
      <c r="E758" s="57" t="s">
        <v>544</v>
      </c>
      <c r="F758" s="47" t="s">
        <v>77</v>
      </c>
      <c r="G758" s="55" t="s">
        <v>1054</v>
      </c>
      <c r="H758" s="69">
        <v>25000</v>
      </c>
      <c r="I758" s="70">
        <v>0</v>
      </c>
      <c r="J758" s="71">
        <v>25</v>
      </c>
      <c r="K758" s="72">
        <v>717.5</v>
      </c>
      <c r="L758" s="73">
        <f t="shared" ref="L758:L759" si="499">+H758*7.1%</f>
        <v>1774.9999999999998</v>
      </c>
      <c r="M758" s="73">
        <f t="shared" ref="M758:M759" si="500">+H758*1.1%</f>
        <v>275</v>
      </c>
      <c r="N758" s="72">
        <v>760</v>
      </c>
      <c r="O758" s="71">
        <f t="shared" ref="O758:O759" si="501">+H758*7.09%</f>
        <v>1772.5000000000002</v>
      </c>
      <c r="P758" s="71"/>
      <c r="Q758" s="71">
        <f t="shared" ref="Q758:Q759" si="502">+K758+N758</f>
        <v>1477.5</v>
      </c>
      <c r="R758" s="50">
        <f t="shared" ref="R758:R759" si="503">+I758+J758+K758+N758+P758</f>
        <v>1502.5</v>
      </c>
      <c r="S758" s="71">
        <f t="shared" ref="S758:S759" si="504">+L758+M758+O758</f>
        <v>3822.5</v>
      </c>
      <c r="T758" s="71">
        <f t="shared" ref="T758:T759" si="505">+H758-R758</f>
        <v>23497.5</v>
      </c>
      <c r="U758" s="53" t="s">
        <v>50</v>
      </c>
    </row>
    <row r="759" spans="1:21" s="54" customFormat="1" x14ac:dyDescent="0.25">
      <c r="A759" s="46">
        <v>753</v>
      </c>
      <c r="B759" s="47"/>
      <c r="C759" s="47" t="s">
        <v>1002</v>
      </c>
      <c r="D759" s="47" t="s">
        <v>1045</v>
      </c>
      <c r="E759" s="57" t="s">
        <v>544</v>
      </c>
      <c r="F759" s="47" t="s">
        <v>73</v>
      </c>
      <c r="G759" s="55" t="s">
        <v>1048</v>
      </c>
      <c r="H759" s="69">
        <v>15000</v>
      </c>
      <c r="I759" s="69">
        <v>0</v>
      </c>
      <c r="J759" s="71">
        <v>25</v>
      </c>
      <c r="K759" s="72">
        <v>430.5</v>
      </c>
      <c r="L759" s="73">
        <f t="shared" si="499"/>
        <v>1065</v>
      </c>
      <c r="M759" s="73">
        <f t="shared" si="500"/>
        <v>165.00000000000003</v>
      </c>
      <c r="N759" s="72">
        <v>456</v>
      </c>
      <c r="O759" s="71">
        <f t="shared" si="501"/>
        <v>1063.5</v>
      </c>
      <c r="P759" s="71"/>
      <c r="Q759" s="71">
        <f t="shared" si="502"/>
        <v>886.5</v>
      </c>
      <c r="R759" s="50">
        <f t="shared" si="503"/>
        <v>911.5</v>
      </c>
      <c r="S759" s="71">
        <f t="shared" si="504"/>
        <v>2293.5</v>
      </c>
      <c r="T759" s="71">
        <f t="shared" si="505"/>
        <v>14088.5</v>
      </c>
      <c r="U759" s="53" t="s">
        <v>50</v>
      </c>
    </row>
    <row r="760" spans="1:21" s="54" customFormat="1" x14ac:dyDescent="0.25">
      <c r="A760" s="46">
        <v>754</v>
      </c>
      <c r="B760" s="47"/>
      <c r="C760" s="47" t="s">
        <v>538</v>
      </c>
      <c r="D760" s="47" t="s">
        <v>1044</v>
      </c>
      <c r="E760" s="57" t="s">
        <v>574</v>
      </c>
      <c r="F760" s="47" t="s">
        <v>954</v>
      </c>
      <c r="G760" s="55" t="s">
        <v>1055</v>
      </c>
      <c r="H760" s="49">
        <v>85000</v>
      </c>
      <c r="I760" s="49">
        <v>8576.99</v>
      </c>
      <c r="J760" s="50">
        <v>25</v>
      </c>
      <c r="K760" s="51">
        <v>2439.5</v>
      </c>
      <c r="L760" s="52">
        <f>+H760*7.1%</f>
        <v>6034.9999999999991</v>
      </c>
      <c r="M760" s="52">
        <f>+H760*1.1%</f>
        <v>935.00000000000011</v>
      </c>
      <c r="N760" s="51">
        <v>2584</v>
      </c>
      <c r="O760" s="50">
        <f>+H760*7.09%</f>
        <v>6026.5</v>
      </c>
      <c r="P760" s="50"/>
      <c r="Q760" s="50">
        <f>+K760+N760</f>
        <v>5023.5</v>
      </c>
      <c r="R760" s="50">
        <f>+I760+J760+K760+N760+P760</f>
        <v>13625.49</v>
      </c>
      <c r="S760" s="50">
        <f>+L760+M760+O760</f>
        <v>12996.5</v>
      </c>
      <c r="T760" s="50">
        <f>+H760-R760</f>
        <v>71374.509999999995</v>
      </c>
      <c r="U760" s="53" t="s">
        <v>50</v>
      </c>
    </row>
    <row r="761" spans="1:21" s="54" customFormat="1" x14ac:dyDescent="0.25">
      <c r="A761" s="46">
        <v>755</v>
      </c>
      <c r="B761" s="47"/>
      <c r="C761" s="47" t="s">
        <v>577</v>
      </c>
      <c r="D761" s="47" t="s">
        <v>1044</v>
      </c>
      <c r="E761" s="57" t="s">
        <v>574</v>
      </c>
      <c r="F761" s="47" t="s">
        <v>170</v>
      </c>
      <c r="G761" s="55" t="s">
        <v>1055</v>
      </c>
      <c r="H761" s="49">
        <v>50500</v>
      </c>
      <c r="I761" s="49">
        <v>1924.57</v>
      </c>
      <c r="J761" s="50">
        <v>25</v>
      </c>
      <c r="K761" s="51">
        <v>1449.35</v>
      </c>
      <c r="L761" s="52">
        <f t="shared" ref="L761:L768" si="506">+H761*7.1%</f>
        <v>3585.4999999999995</v>
      </c>
      <c r="M761" s="52">
        <f t="shared" ref="M761:M768" si="507">+H761*1.1%</f>
        <v>555.5</v>
      </c>
      <c r="N761" s="51">
        <v>1535.2</v>
      </c>
      <c r="O761" s="50">
        <f t="shared" ref="O761:O768" si="508">+H761*7.09%</f>
        <v>3580.4500000000003</v>
      </c>
      <c r="P761" s="50"/>
      <c r="Q761" s="50">
        <f t="shared" ref="Q761:Q768" si="509">+K761+N761</f>
        <v>2984.55</v>
      </c>
      <c r="R761" s="50">
        <f t="shared" ref="R761:R768" si="510">+I761+J761+K761+N761+P761</f>
        <v>4934.12</v>
      </c>
      <c r="S761" s="50">
        <f t="shared" ref="S761:S768" si="511">+L761+M761+O761</f>
        <v>7721.4500000000007</v>
      </c>
      <c r="T761" s="50">
        <f t="shared" ref="T761:T768" si="512">+H761-R761</f>
        <v>45565.88</v>
      </c>
      <c r="U761" s="53" t="s">
        <v>50</v>
      </c>
    </row>
    <row r="762" spans="1:21" s="54" customFormat="1" x14ac:dyDescent="0.25">
      <c r="A762" s="46">
        <v>756</v>
      </c>
      <c r="B762" s="47"/>
      <c r="C762" s="47" t="s">
        <v>581</v>
      </c>
      <c r="D762" s="47" t="s">
        <v>1045</v>
      </c>
      <c r="E762" s="57" t="s">
        <v>574</v>
      </c>
      <c r="F762" s="47" t="s">
        <v>170</v>
      </c>
      <c r="G762" s="55" t="s">
        <v>1055</v>
      </c>
      <c r="H762" s="49">
        <v>50500</v>
      </c>
      <c r="I762" s="49">
        <v>1924.57</v>
      </c>
      <c r="J762" s="50">
        <v>25</v>
      </c>
      <c r="K762" s="51">
        <v>1449.35</v>
      </c>
      <c r="L762" s="52">
        <f t="shared" ref="L762:L767" si="513">+H762*7.1%</f>
        <v>3585.4999999999995</v>
      </c>
      <c r="M762" s="52">
        <f t="shared" ref="M762:M767" si="514">+H762*1.1%</f>
        <v>555.5</v>
      </c>
      <c r="N762" s="51">
        <v>1535.2</v>
      </c>
      <c r="O762" s="50">
        <f t="shared" ref="O762:O767" si="515">+H762*7.09%</f>
        <v>3580.4500000000003</v>
      </c>
      <c r="P762" s="50"/>
      <c r="Q762" s="50">
        <f t="shared" ref="Q762:Q767" si="516">+K762+N762</f>
        <v>2984.55</v>
      </c>
      <c r="R762" s="50">
        <f>+I762+J762+K762+N762+P762</f>
        <v>4934.12</v>
      </c>
      <c r="S762" s="50">
        <f t="shared" ref="S762:S767" si="517">+L762+M762+O762</f>
        <v>7721.4500000000007</v>
      </c>
      <c r="T762" s="50">
        <f>+H762-R762</f>
        <v>45565.88</v>
      </c>
      <c r="U762" s="53" t="s">
        <v>50</v>
      </c>
    </row>
    <row r="763" spans="1:21" s="54" customFormat="1" x14ac:dyDescent="0.25">
      <c r="A763" s="46">
        <v>757</v>
      </c>
      <c r="B763" s="47"/>
      <c r="C763" s="47" t="s">
        <v>1071</v>
      </c>
      <c r="D763" s="47" t="s">
        <v>1045</v>
      </c>
      <c r="E763" s="57" t="s">
        <v>574</v>
      </c>
      <c r="F763" s="47" t="s">
        <v>73</v>
      </c>
      <c r="G763" s="55" t="s">
        <v>1054</v>
      </c>
      <c r="H763" s="49">
        <v>23000</v>
      </c>
      <c r="I763" s="49"/>
      <c r="J763" s="50">
        <v>25</v>
      </c>
      <c r="K763" s="51">
        <v>660.1</v>
      </c>
      <c r="L763" s="52">
        <f t="shared" si="513"/>
        <v>1632.9999999999998</v>
      </c>
      <c r="M763" s="52">
        <f t="shared" si="514"/>
        <v>253.00000000000003</v>
      </c>
      <c r="N763" s="51">
        <v>699.2</v>
      </c>
      <c r="O763" s="50">
        <f t="shared" si="515"/>
        <v>1630.7</v>
      </c>
      <c r="P763" s="50"/>
      <c r="Q763" s="50">
        <f t="shared" si="516"/>
        <v>1359.3000000000002</v>
      </c>
      <c r="R763" s="50"/>
      <c r="S763" s="50">
        <f t="shared" si="517"/>
        <v>3516.7</v>
      </c>
      <c r="T763" s="50"/>
      <c r="U763" s="53"/>
    </row>
    <row r="764" spans="1:21" s="54" customFormat="1" x14ac:dyDescent="0.25">
      <c r="A764" s="46">
        <v>758</v>
      </c>
      <c r="B764" s="47"/>
      <c r="C764" s="47" t="s">
        <v>579</v>
      </c>
      <c r="D764" s="47" t="s">
        <v>1045</v>
      </c>
      <c r="E764" s="57" t="s">
        <v>574</v>
      </c>
      <c r="F764" s="47" t="s">
        <v>201</v>
      </c>
      <c r="G764" s="55" t="s">
        <v>1055</v>
      </c>
      <c r="H764" s="49">
        <v>30975</v>
      </c>
      <c r="I764" s="56">
        <v>0</v>
      </c>
      <c r="J764" s="50">
        <v>25</v>
      </c>
      <c r="K764" s="51">
        <v>888.98</v>
      </c>
      <c r="L764" s="52">
        <f t="shared" si="513"/>
        <v>2199.2249999999999</v>
      </c>
      <c r="M764" s="52">
        <f t="shared" si="514"/>
        <v>340.72500000000002</v>
      </c>
      <c r="N764" s="51">
        <v>941.64</v>
      </c>
      <c r="O764" s="50">
        <f t="shared" si="515"/>
        <v>2196.1275000000001</v>
      </c>
      <c r="P764" s="50"/>
      <c r="Q764" s="50">
        <f t="shared" si="516"/>
        <v>1830.62</v>
      </c>
      <c r="R764" s="50">
        <f>+I764+J764+K764+N764+P764</f>
        <v>1855.62</v>
      </c>
      <c r="S764" s="50">
        <f t="shared" si="517"/>
        <v>4736.0774999999994</v>
      </c>
      <c r="T764" s="50">
        <f>+H764-R764</f>
        <v>29119.38</v>
      </c>
      <c r="U764" s="53" t="s">
        <v>50</v>
      </c>
    </row>
    <row r="765" spans="1:21" s="54" customFormat="1" x14ac:dyDescent="0.25">
      <c r="A765" s="46">
        <v>759</v>
      </c>
      <c r="B765" s="47"/>
      <c r="C765" s="47" t="s">
        <v>1005</v>
      </c>
      <c r="D765" s="47" t="s">
        <v>1045</v>
      </c>
      <c r="E765" s="57" t="s">
        <v>574</v>
      </c>
      <c r="F765" s="47" t="s">
        <v>223</v>
      </c>
      <c r="G765" s="55" t="s">
        <v>1054</v>
      </c>
      <c r="H765" s="49">
        <v>25000</v>
      </c>
      <c r="I765" s="49">
        <v>0</v>
      </c>
      <c r="J765" s="50">
        <v>25</v>
      </c>
      <c r="K765" s="51">
        <v>717.5</v>
      </c>
      <c r="L765" s="52">
        <f t="shared" si="513"/>
        <v>1774.9999999999998</v>
      </c>
      <c r="M765" s="52">
        <f t="shared" si="514"/>
        <v>275</v>
      </c>
      <c r="N765" s="51">
        <v>760</v>
      </c>
      <c r="O765" s="50">
        <f t="shared" si="515"/>
        <v>1772.5000000000002</v>
      </c>
      <c r="P765" s="50"/>
      <c r="Q765" s="50">
        <f t="shared" si="516"/>
        <v>1477.5</v>
      </c>
      <c r="R765" s="50">
        <f>+I765+J765+K765+N765+P765</f>
        <v>1502.5</v>
      </c>
      <c r="S765" s="50">
        <f t="shared" si="517"/>
        <v>3822.5</v>
      </c>
      <c r="T765" s="50">
        <f>+H765-R765</f>
        <v>23497.5</v>
      </c>
      <c r="U765" s="53" t="s">
        <v>50</v>
      </c>
    </row>
    <row r="766" spans="1:21" s="54" customFormat="1" x14ac:dyDescent="0.25">
      <c r="A766" s="46">
        <v>760</v>
      </c>
      <c r="B766" s="47"/>
      <c r="C766" s="47" t="s">
        <v>580</v>
      </c>
      <c r="D766" s="47" t="s">
        <v>1044</v>
      </c>
      <c r="E766" s="57" t="s">
        <v>574</v>
      </c>
      <c r="F766" s="47" t="s">
        <v>956</v>
      </c>
      <c r="G766" s="55" t="s">
        <v>1055</v>
      </c>
      <c r="H766" s="49">
        <v>25000</v>
      </c>
      <c r="I766" s="56">
        <v>0</v>
      </c>
      <c r="J766" s="50">
        <v>25</v>
      </c>
      <c r="K766" s="51">
        <v>717.5</v>
      </c>
      <c r="L766" s="52">
        <f t="shared" si="513"/>
        <v>1774.9999999999998</v>
      </c>
      <c r="M766" s="52">
        <f t="shared" si="514"/>
        <v>275</v>
      </c>
      <c r="N766" s="51">
        <v>760</v>
      </c>
      <c r="O766" s="50">
        <f t="shared" si="515"/>
        <v>1772.5000000000002</v>
      </c>
      <c r="P766" s="50"/>
      <c r="Q766" s="50">
        <f t="shared" si="516"/>
        <v>1477.5</v>
      </c>
      <c r="R766" s="50">
        <f>+I766+J766+K766+N766+P766</f>
        <v>1502.5</v>
      </c>
      <c r="S766" s="50">
        <f t="shared" si="517"/>
        <v>3822.5</v>
      </c>
      <c r="T766" s="50">
        <f>+H766-R766</f>
        <v>23497.5</v>
      </c>
      <c r="U766" s="53" t="s">
        <v>50</v>
      </c>
    </row>
    <row r="767" spans="1:21" s="54" customFormat="1" x14ac:dyDescent="0.25">
      <c r="A767" s="46">
        <v>761</v>
      </c>
      <c r="B767" s="47"/>
      <c r="C767" s="47" t="s">
        <v>1072</v>
      </c>
      <c r="D767" s="47" t="s">
        <v>1044</v>
      </c>
      <c r="E767" s="57" t="s">
        <v>574</v>
      </c>
      <c r="F767" s="47" t="s">
        <v>224</v>
      </c>
      <c r="G767" s="55" t="s">
        <v>1054</v>
      </c>
      <c r="H767" s="49">
        <v>12650</v>
      </c>
      <c r="I767" s="56"/>
      <c r="J767" s="50">
        <v>25</v>
      </c>
      <c r="K767" s="51">
        <v>363.06</v>
      </c>
      <c r="L767" s="52">
        <f t="shared" si="513"/>
        <v>898.14999999999986</v>
      </c>
      <c r="M767" s="52">
        <f t="shared" si="514"/>
        <v>139.15</v>
      </c>
      <c r="N767" s="51">
        <v>384.56</v>
      </c>
      <c r="O767" s="50">
        <f t="shared" si="515"/>
        <v>896.8850000000001</v>
      </c>
      <c r="P767" s="50"/>
      <c r="Q767" s="50">
        <f t="shared" si="516"/>
        <v>747.62</v>
      </c>
      <c r="R767" s="50"/>
      <c r="S767" s="50">
        <f t="shared" si="517"/>
        <v>1934.1849999999999</v>
      </c>
      <c r="T767" s="50"/>
      <c r="U767" s="53"/>
    </row>
    <row r="768" spans="1:21" s="54" customFormat="1" x14ac:dyDescent="0.25">
      <c r="A768" s="46">
        <v>762</v>
      </c>
      <c r="B768" s="47"/>
      <c r="C768" s="47" t="s">
        <v>578</v>
      </c>
      <c r="D768" s="47" t="s">
        <v>1044</v>
      </c>
      <c r="E768" s="57" t="s">
        <v>574</v>
      </c>
      <c r="F768" s="47" t="s">
        <v>224</v>
      </c>
      <c r="G768" s="55" t="s">
        <v>1055</v>
      </c>
      <c r="H768" s="49">
        <v>12650</v>
      </c>
      <c r="I768" s="56">
        <v>0</v>
      </c>
      <c r="J768" s="50">
        <v>25</v>
      </c>
      <c r="K768" s="51">
        <v>363.06</v>
      </c>
      <c r="L768" s="52">
        <f t="shared" si="506"/>
        <v>898.14999999999986</v>
      </c>
      <c r="M768" s="52">
        <f t="shared" si="507"/>
        <v>139.15</v>
      </c>
      <c r="N768" s="51">
        <v>384.56</v>
      </c>
      <c r="O768" s="50">
        <f t="shared" si="508"/>
        <v>896.8850000000001</v>
      </c>
      <c r="P768" s="50"/>
      <c r="Q768" s="50">
        <f t="shared" si="509"/>
        <v>747.62</v>
      </c>
      <c r="R768" s="50">
        <f t="shared" si="510"/>
        <v>772.62</v>
      </c>
      <c r="S768" s="50">
        <f t="shared" si="511"/>
        <v>1934.1849999999999</v>
      </c>
      <c r="T768" s="50">
        <f t="shared" si="512"/>
        <v>11877.38</v>
      </c>
      <c r="U768" s="53" t="s">
        <v>50</v>
      </c>
    </row>
    <row r="769" spans="1:21" s="54" customFormat="1" x14ac:dyDescent="0.25">
      <c r="A769" s="46">
        <v>763</v>
      </c>
      <c r="B769" s="47"/>
      <c r="C769" s="47" t="s">
        <v>532</v>
      </c>
      <c r="D769" s="47" t="s">
        <v>1044</v>
      </c>
      <c r="E769" s="57" t="s">
        <v>548</v>
      </c>
      <c r="F769" s="47" t="s">
        <v>954</v>
      </c>
      <c r="G769" s="55" t="s">
        <v>1055</v>
      </c>
      <c r="H769" s="49">
        <v>85000</v>
      </c>
      <c r="I769" s="65">
        <v>8576.99</v>
      </c>
      <c r="J769" s="50">
        <v>25</v>
      </c>
      <c r="K769" s="51">
        <v>2439.5</v>
      </c>
      <c r="L769" s="52">
        <f>+H769*7.1%</f>
        <v>6034.9999999999991</v>
      </c>
      <c r="M769" s="52">
        <f>+H769*1.1%</f>
        <v>935.00000000000011</v>
      </c>
      <c r="N769" s="51">
        <v>2584</v>
      </c>
      <c r="O769" s="50">
        <f>+H769*7.09%</f>
        <v>6026.5</v>
      </c>
      <c r="P769" s="50"/>
      <c r="Q769" s="50">
        <f>+K769+N769</f>
        <v>5023.5</v>
      </c>
      <c r="R769" s="50">
        <f>+I769+J769+K769+N769+P769</f>
        <v>13625.49</v>
      </c>
      <c r="S769" s="50">
        <f>+L769+M769+O769</f>
        <v>12996.5</v>
      </c>
      <c r="T769" s="50">
        <f>+H769-R769</f>
        <v>71374.509999999995</v>
      </c>
      <c r="U769" s="53" t="s">
        <v>50</v>
      </c>
    </row>
    <row r="770" spans="1:21" s="54" customFormat="1" x14ac:dyDescent="0.25">
      <c r="A770" s="46">
        <v>764</v>
      </c>
      <c r="B770" s="47"/>
      <c r="C770" s="47" t="s">
        <v>549</v>
      </c>
      <c r="D770" s="47" t="s">
        <v>1044</v>
      </c>
      <c r="E770" s="57" t="s">
        <v>548</v>
      </c>
      <c r="F770" s="47" t="s">
        <v>170</v>
      </c>
      <c r="G770" s="55" t="s">
        <v>1055</v>
      </c>
      <c r="H770" s="49">
        <v>50500</v>
      </c>
      <c r="I770" s="49">
        <v>1722.05</v>
      </c>
      <c r="J770" s="50">
        <v>25</v>
      </c>
      <c r="K770" s="51">
        <v>1449.35</v>
      </c>
      <c r="L770" s="52">
        <f t="shared" ref="L770:L773" si="518">+H770*7.1%</f>
        <v>3585.4999999999995</v>
      </c>
      <c r="M770" s="52">
        <f t="shared" ref="M770:M773" si="519">+H770*1.1%</f>
        <v>555.5</v>
      </c>
      <c r="N770" s="51">
        <v>1535.2</v>
      </c>
      <c r="O770" s="50">
        <f t="shared" ref="O770:O773" si="520">+H770*7.09%</f>
        <v>3580.4500000000003</v>
      </c>
      <c r="P770" s="50"/>
      <c r="Q770" s="50">
        <f t="shared" ref="Q770:Q773" si="521">+K770+N770</f>
        <v>2984.55</v>
      </c>
      <c r="R770" s="50">
        <f t="shared" ref="R770:R773" si="522">+I770+J770+K770+N770+P770</f>
        <v>4731.5999999999995</v>
      </c>
      <c r="S770" s="50">
        <f t="shared" ref="S770:S773" si="523">+L770+M770+O770</f>
        <v>7721.4500000000007</v>
      </c>
      <c r="T770" s="50">
        <f t="shared" ref="T770:T773" si="524">+H770-R770</f>
        <v>45768.4</v>
      </c>
      <c r="U770" s="53" t="s">
        <v>50</v>
      </c>
    </row>
    <row r="771" spans="1:21" s="54" customFormat="1" x14ac:dyDescent="0.25">
      <c r="A771" s="46">
        <v>765</v>
      </c>
      <c r="B771" s="57"/>
      <c r="C771" s="57" t="s">
        <v>971</v>
      </c>
      <c r="D771" s="57" t="s">
        <v>1044</v>
      </c>
      <c r="E771" s="57" t="s">
        <v>548</v>
      </c>
      <c r="F771" s="57" t="s">
        <v>111</v>
      </c>
      <c r="G771" s="64" t="s">
        <v>1054</v>
      </c>
      <c r="H771" s="65">
        <v>45000</v>
      </c>
      <c r="I771" s="65">
        <v>1148.33</v>
      </c>
      <c r="J771" s="67">
        <v>25</v>
      </c>
      <c r="K771" s="51">
        <v>1291.5</v>
      </c>
      <c r="L771" s="52">
        <f>+H771*7.1%</f>
        <v>3194.9999999999995</v>
      </c>
      <c r="M771" s="52">
        <f>+H771*1.1%</f>
        <v>495.00000000000006</v>
      </c>
      <c r="N771" s="51">
        <v>1368</v>
      </c>
      <c r="O771" s="67">
        <f>+H771*7.09%</f>
        <v>3190.5</v>
      </c>
      <c r="P771" s="67"/>
      <c r="Q771" s="67">
        <f>+K771+N771</f>
        <v>2659.5</v>
      </c>
      <c r="R771" s="50">
        <f>+I771+J771+K771+N771+P771</f>
        <v>3832.83</v>
      </c>
      <c r="S771" s="67">
        <f>+L771+M771+O771</f>
        <v>6880.5</v>
      </c>
      <c r="T771" s="67">
        <f>+H771-R771</f>
        <v>41167.17</v>
      </c>
      <c r="U771" s="53" t="s">
        <v>50</v>
      </c>
    </row>
    <row r="772" spans="1:21" s="54" customFormat="1" x14ac:dyDescent="0.25">
      <c r="A772" s="46">
        <v>766</v>
      </c>
      <c r="B772" s="47"/>
      <c r="C772" s="47" t="s">
        <v>550</v>
      </c>
      <c r="D772" s="57" t="s">
        <v>1044</v>
      </c>
      <c r="E772" s="57" t="s">
        <v>548</v>
      </c>
      <c r="F772" s="47" t="s">
        <v>122</v>
      </c>
      <c r="G772" s="55" t="s">
        <v>1055</v>
      </c>
      <c r="H772" s="49">
        <v>25000</v>
      </c>
      <c r="I772" s="56">
        <v>0</v>
      </c>
      <c r="J772" s="50">
        <v>25</v>
      </c>
      <c r="K772" s="51">
        <v>717.5</v>
      </c>
      <c r="L772" s="52">
        <f t="shared" si="518"/>
        <v>1774.9999999999998</v>
      </c>
      <c r="M772" s="52">
        <f t="shared" si="519"/>
        <v>275</v>
      </c>
      <c r="N772" s="51">
        <v>760</v>
      </c>
      <c r="O772" s="50">
        <f t="shared" si="520"/>
        <v>1772.5000000000002</v>
      </c>
      <c r="P772" s="50"/>
      <c r="Q772" s="50">
        <f t="shared" si="521"/>
        <v>1477.5</v>
      </c>
      <c r="R772" s="50">
        <f t="shared" si="522"/>
        <v>1502.5</v>
      </c>
      <c r="S772" s="50">
        <f t="shared" si="523"/>
        <v>3822.5</v>
      </c>
      <c r="T772" s="50">
        <f t="shared" si="524"/>
        <v>23497.5</v>
      </c>
      <c r="U772" s="53" t="s">
        <v>50</v>
      </c>
    </row>
    <row r="773" spans="1:21" s="54" customFormat="1" x14ac:dyDescent="0.25">
      <c r="A773" s="46">
        <v>767</v>
      </c>
      <c r="B773" s="47"/>
      <c r="C773" s="47" t="s">
        <v>552</v>
      </c>
      <c r="D773" s="57" t="s">
        <v>1045</v>
      </c>
      <c r="E773" s="57" t="s">
        <v>548</v>
      </c>
      <c r="F773" s="47" t="s">
        <v>77</v>
      </c>
      <c r="G773" s="55" t="s">
        <v>1054</v>
      </c>
      <c r="H773" s="49">
        <v>25000</v>
      </c>
      <c r="I773" s="56">
        <v>0</v>
      </c>
      <c r="J773" s="50">
        <v>25</v>
      </c>
      <c r="K773" s="51">
        <v>717.5</v>
      </c>
      <c r="L773" s="52">
        <f t="shared" si="518"/>
        <v>1774.9999999999998</v>
      </c>
      <c r="M773" s="52">
        <f t="shared" si="519"/>
        <v>275</v>
      </c>
      <c r="N773" s="51">
        <v>760</v>
      </c>
      <c r="O773" s="50">
        <f t="shared" si="520"/>
        <v>1772.5000000000002</v>
      </c>
      <c r="P773" s="50"/>
      <c r="Q773" s="50">
        <f t="shared" si="521"/>
        <v>1477.5</v>
      </c>
      <c r="R773" s="50">
        <f t="shared" si="522"/>
        <v>1502.5</v>
      </c>
      <c r="S773" s="50">
        <f t="shared" si="523"/>
        <v>3822.5</v>
      </c>
      <c r="T773" s="50">
        <f t="shared" si="524"/>
        <v>23497.5</v>
      </c>
      <c r="U773" s="53" t="s">
        <v>50</v>
      </c>
    </row>
    <row r="774" spans="1:21" s="94" customFormat="1" x14ac:dyDescent="0.25">
      <c r="A774" s="46">
        <v>768</v>
      </c>
      <c r="B774" s="47"/>
      <c r="C774" s="47" t="s">
        <v>557</v>
      </c>
      <c r="D774" s="57" t="s">
        <v>1044</v>
      </c>
      <c r="E774" s="57" t="s">
        <v>312</v>
      </c>
      <c r="F774" s="47" t="s">
        <v>170</v>
      </c>
      <c r="G774" s="55" t="s">
        <v>1055</v>
      </c>
      <c r="H774" s="49">
        <v>50500</v>
      </c>
      <c r="I774" s="49">
        <v>1924.57</v>
      </c>
      <c r="J774" s="50">
        <v>25</v>
      </c>
      <c r="K774" s="51">
        <v>1449.35</v>
      </c>
      <c r="L774" s="52">
        <f>+H774*7.1%</f>
        <v>3585.4999999999995</v>
      </c>
      <c r="M774" s="52">
        <f>+H774*1.1%</f>
        <v>555.5</v>
      </c>
      <c r="N774" s="51">
        <v>1535.2</v>
      </c>
      <c r="O774" s="50">
        <f>+H774*7.09%</f>
        <v>3580.4500000000003</v>
      </c>
      <c r="P774" s="50"/>
      <c r="Q774" s="50">
        <f>+K774+N774</f>
        <v>2984.55</v>
      </c>
      <c r="R774" s="50">
        <f>+I774+J774+K774+N774+P774</f>
        <v>4934.12</v>
      </c>
      <c r="S774" s="50">
        <f>+L774+M774+O774</f>
        <v>7721.4500000000007</v>
      </c>
      <c r="T774" s="50">
        <f>+H774-R774</f>
        <v>45565.88</v>
      </c>
      <c r="U774" s="53" t="s">
        <v>50</v>
      </c>
    </row>
    <row r="775" spans="1:21" s="54" customFormat="1" x14ac:dyDescent="0.25">
      <c r="A775" s="46">
        <v>769</v>
      </c>
      <c r="B775" s="47"/>
      <c r="C775" s="47" t="s">
        <v>556</v>
      </c>
      <c r="D775" s="57" t="s">
        <v>1044</v>
      </c>
      <c r="E775" s="57" t="s">
        <v>312</v>
      </c>
      <c r="F775" s="47" t="s">
        <v>201</v>
      </c>
      <c r="G775" s="55" t="s">
        <v>1055</v>
      </c>
      <c r="H775" s="49">
        <v>30975</v>
      </c>
      <c r="I775" s="56">
        <v>0</v>
      </c>
      <c r="J775" s="50">
        <v>25</v>
      </c>
      <c r="K775" s="51">
        <v>888.98</v>
      </c>
      <c r="L775" s="52">
        <f>+H775*7.1%</f>
        <v>2199.2249999999999</v>
      </c>
      <c r="M775" s="52">
        <f>+H775*1.1%</f>
        <v>340.72500000000002</v>
      </c>
      <c r="N775" s="51">
        <v>941.64</v>
      </c>
      <c r="O775" s="50">
        <f>+H775*7.09%</f>
        <v>2196.1275000000001</v>
      </c>
      <c r="P775" s="50"/>
      <c r="Q775" s="50">
        <f>+K775+N775</f>
        <v>1830.62</v>
      </c>
      <c r="R775" s="50">
        <f>+I775+J775+K775+N775+P775</f>
        <v>1855.62</v>
      </c>
      <c r="S775" s="50">
        <f>+L775+M775+O775</f>
        <v>4736.0774999999994</v>
      </c>
      <c r="T775" s="50">
        <f>+H775-R775</f>
        <v>29119.38</v>
      </c>
      <c r="U775" s="53" t="s">
        <v>50</v>
      </c>
    </row>
    <row r="776" spans="1:21" s="54" customFormat="1" x14ac:dyDescent="0.25">
      <c r="A776" s="46">
        <v>770</v>
      </c>
      <c r="B776" s="47"/>
      <c r="C776" s="47" t="s">
        <v>1069</v>
      </c>
      <c r="D776" s="57" t="s">
        <v>1044</v>
      </c>
      <c r="E776" s="57" t="s">
        <v>312</v>
      </c>
      <c r="F776" s="47" t="s">
        <v>137</v>
      </c>
      <c r="G776" s="64" t="s">
        <v>1054</v>
      </c>
      <c r="H776" s="49">
        <v>25000</v>
      </c>
      <c r="I776" s="56"/>
      <c r="J776" s="50">
        <v>25</v>
      </c>
      <c r="K776" s="51">
        <v>717.5</v>
      </c>
      <c r="L776" s="52">
        <f>+H776*7.1%</f>
        <v>1774.9999999999998</v>
      </c>
      <c r="M776" s="52">
        <f>+H776*1.1%</f>
        <v>275</v>
      </c>
      <c r="N776" s="51">
        <v>760</v>
      </c>
      <c r="O776" s="50">
        <f>+H776*7.09%</f>
        <v>1772.5000000000002</v>
      </c>
      <c r="P776" s="50"/>
      <c r="Q776" s="50">
        <f>+K776+N776</f>
        <v>1477.5</v>
      </c>
      <c r="R776" s="50">
        <f t="shared" ref="R776" si="525">+I776+J776+K776+N776+P776</f>
        <v>1502.5</v>
      </c>
      <c r="S776" s="50">
        <f>+L776+M776+O776</f>
        <v>3822.5</v>
      </c>
      <c r="T776" s="50">
        <v>21954.33</v>
      </c>
      <c r="U776" s="53" t="s">
        <v>50</v>
      </c>
    </row>
    <row r="777" spans="1:21" s="54" customFormat="1" x14ac:dyDescent="0.25">
      <c r="A777" s="46">
        <v>771</v>
      </c>
      <c r="B777" s="47"/>
      <c r="C777" s="47" t="s">
        <v>555</v>
      </c>
      <c r="D777" s="57" t="s">
        <v>1044</v>
      </c>
      <c r="E777" s="57" t="s">
        <v>312</v>
      </c>
      <c r="F777" s="47" t="s">
        <v>114</v>
      </c>
      <c r="G777" s="55" t="s">
        <v>1055</v>
      </c>
      <c r="H777" s="49">
        <v>22000</v>
      </c>
      <c r="I777" s="56">
        <v>0</v>
      </c>
      <c r="J777" s="50">
        <v>25</v>
      </c>
      <c r="K777" s="51">
        <v>631.4</v>
      </c>
      <c r="L777" s="52">
        <f t="shared" ref="L777" si="526">+H777*7.1%</f>
        <v>1561.9999999999998</v>
      </c>
      <c r="M777" s="52">
        <f t="shared" ref="M777" si="527">+H777*1.1%</f>
        <v>242.00000000000003</v>
      </c>
      <c r="N777" s="51">
        <v>668.8</v>
      </c>
      <c r="O777" s="50">
        <f t="shared" ref="O777" si="528">+H777*7.09%</f>
        <v>1559.8000000000002</v>
      </c>
      <c r="P777" s="50"/>
      <c r="Q777" s="50">
        <f t="shared" ref="Q777" si="529">+K777+N777</f>
        <v>1300.1999999999998</v>
      </c>
      <c r="R777" s="50">
        <f t="shared" ref="R777:R778" si="530">+I777+J777+K777+N777+P777</f>
        <v>1325.1999999999998</v>
      </c>
      <c r="S777" s="50">
        <f t="shared" ref="S777" si="531">+L777+M777+O777</f>
        <v>3363.8</v>
      </c>
      <c r="T777" s="50">
        <f t="shared" ref="T777" si="532">+H777-R777</f>
        <v>20674.8</v>
      </c>
      <c r="U777" s="53" t="s">
        <v>50</v>
      </c>
    </row>
    <row r="778" spans="1:21" s="54" customFormat="1" x14ac:dyDescent="0.25">
      <c r="A778" s="46">
        <v>772</v>
      </c>
      <c r="B778" s="47"/>
      <c r="C778" s="47" t="s">
        <v>985</v>
      </c>
      <c r="D778" s="47" t="s">
        <v>1044</v>
      </c>
      <c r="E778" s="47" t="s">
        <v>312</v>
      </c>
      <c r="F778" s="47" t="s">
        <v>77</v>
      </c>
      <c r="G778" s="55" t="s">
        <v>1054</v>
      </c>
      <c r="H778" s="49">
        <v>25000</v>
      </c>
      <c r="I778" s="56">
        <v>0</v>
      </c>
      <c r="J778" s="50">
        <v>25</v>
      </c>
      <c r="K778" s="51">
        <v>717.5</v>
      </c>
      <c r="L778" s="52">
        <f t="shared" ref="L778:L783" si="533">+H778*7.1%</f>
        <v>1774.9999999999998</v>
      </c>
      <c r="M778" s="52">
        <f t="shared" ref="M778:M783" si="534">+H778*1.1%</f>
        <v>275</v>
      </c>
      <c r="N778" s="51">
        <v>760</v>
      </c>
      <c r="O778" s="50">
        <f t="shared" ref="O778:O783" si="535">+H778*7.09%</f>
        <v>1772.5000000000002</v>
      </c>
      <c r="P778" s="50"/>
      <c r="Q778" s="50">
        <f t="shared" ref="Q778:Q783" si="536">+K778+N778</f>
        <v>1477.5</v>
      </c>
      <c r="R778" s="50">
        <f t="shared" si="530"/>
        <v>1502.5</v>
      </c>
      <c r="S778" s="50">
        <f t="shared" ref="S778:S783" si="537">+L778+M778+O778</f>
        <v>3822.5</v>
      </c>
      <c r="T778" s="50">
        <f t="shared" ref="T778:T783" si="538">+H778-R778</f>
        <v>23497.5</v>
      </c>
      <c r="U778" s="53" t="s">
        <v>50</v>
      </c>
    </row>
    <row r="779" spans="1:21" s="54" customFormat="1" x14ac:dyDescent="0.25">
      <c r="A779" s="46">
        <v>773</v>
      </c>
      <c r="B779" s="47"/>
      <c r="C779" s="47" t="s">
        <v>629</v>
      </c>
      <c r="D779" s="47" t="s">
        <v>1045</v>
      </c>
      <c r="E779" s="57" t="s">
        <v>365</v>
      </c>
      <c r="F779" s="47" t="s">
        <v>954</v>
      </c>
      <c r="G779" s="55" t="s">
        <v>1055</v>
      </c>
      <c r="H779" s="69">
        <v>85000</v>
      </c>
      <c r="I779" s="95">
        <v>8576.99</v>
      </c>
      <c r="J779" s="71">
        <v>25</v>
      </c>
      <c r="K779" s="72">
        <v>2439.5</v>
      </c>
      <c r="L779" s="73">
        <f t="shared" si="533"/>
        <v>6034.9999999999991</v>
      </c>
      <c r="M779" s="73">
        <f t="shared" si="534"/>
        <v>935.00000000000011</v>
      </c>
      <c r="N779" s="72">
        <v>2584</v>
      </c>
      <c r="O779" s="71">
        <f t="shared" si="535"/>
        <v>6026.5</v>
      </c>
      <c r="P779" s="71"/>
      <c r="Q779" s="71">
        <f t="shared" si="536"/>
        <v>5023.5</v>
      </c>
      <c r="R779" s="50">
        <f>+I779+J779+K779+N779+P779</f>
        <v>13625.49</v>
      </c>
      <c r="S779" s="71">
        <f t="shared" si="537"/>
        <v>12996.5</v>
      </c>
      <c r="T779" s="71">
        <f t="shared" si="538"/>
        <v>71374.509999999995</v>
      </c>
      <c r="U779" s="53" t="s">
        <v>50</v>
      </c>
    </row>
    <row r="780" spans="1:21" s="54" customFormat="1" x14ac:dyDescent="0.25">
      <c r="A780" s="46">
        <v>774</v>
      </c>
      <c r="B780" s="47"/>
      <c r="C780" s="47" t="s">
        <v>1098</v>
      </c>
      <c r="D780" s="47" t="s">
        <v>1044</v>
      </c>
      <c r="E780" s="57" t="s">
        <v>365</v>
      </c>
      <c r="F780" s="47" t="s">
        <v>158</v>
      </c>
      <c r="G780" s="55" t="s">
        <v>1054</v>
      </c>
      <c r="H780" s="69">
        <v>22000</v>
      </c>
      <c r="I780" s="95"/>
      <c r="J780" s="71">
        <v>25</v>
      </c>
      <c r="K780" s="72">
        <v>631.4</v>
      </c>
      <c r="L780" s="73"/>
      <c r="M780" s="73"/>
      <c r="N780" s="72">
        <v>668.8</v>
      </c>
      <c r="O780" s="71"/>
      <c r="P780" s="71"/>
      <c r="Q780" s="71"/>
      <c r="R780" s="50"/>
      <c r="S780" s="71"/>
      <c r="T780" s="71"/>
      <c r="U780" s="53"/>
    </row>
    <row r="781" spans="1:21" s="54" customFormat="1" x14ac:dyDescent="0.25">
      <c r="A781" s="46">
        <v>775</v>
      </c>
      <c r="B781" s="47"/>
      <c r="C781" s="47" t="s">
        <v>563</v>
      </c>
      <c r="D781" s="47" t="s">
        <v>1044</v>
      </c>
      <c r="E781" s="57" t="s">
        <v>365</v>
      </c>
      <c r="F781" s="47" t="s">
        <v>954</v>
      </c>
      <c r="G781" s="55" t="s">
        <v>1055</v>
      </c>
      <c r="H781" s="49">
        <v>85000</v>
      </c>
      <c r="I781" s="65">
        <v>8576.99</v>
      </c>
      <c r="J781" s="50">
        <v>25</v>
      </c>
      <c r="K781" s="51">
        <v>2439.5</v>
      </c>
      <c r="L781" s="52">
        <f t="shared" si="533"/>
        <v>6034.9999999999991</v>
      </c>
      <c r="M781" s="52">
        <f t="shared" si="534"/>
        <v>935.00000000000011</v>
      </c>
      <c r="N781" s="51">
        <v>2584</v>
      </c>
      <c r="O781" s="50">
        <f t="shared" si="535"/>
        <v>6026.5</v>
      </c>
      <c r="P781" s="50"/>
      <c r="Q781" s="50">
        <f t="shared" si="536"/>
        <v>5023.5</v>
      </c>
      <c r="R781" s="50">
        <f>+I781+J781+K781+N781+P781</f>
        <v>13625.49</v>
      </c>
      <c r="S781" s="50">
        <f t="shared" si="537"/>
        <v>12996.5</v>
      </c>
      <c r="T781" s="50">
        <f t="shared" si="538"/>
        <v>71374.509999999995</v>
      </c>
      <c r="U781" s="53" t="s">
        <v>50</v>
      </c>
    </row>
    <row r="782" spans="1:21" s="54" customFormat="1" x14ac:dyDescent="0.25">
      <c r="A782" s="46">
        <v>776</v>
      </c>
      <c r="B782" s="47"/>
      <c r="C782" s="47" t="s">
        <v>562</v>
      </c>
      <c r="D782" s="47" t="s">
        <v>1045</v>
      </c>
      <c r="E782" s="57" t="s">
        <v>365</v>
      </c>
      <c r="F782" s="47" t="s">
        <v>170</v>
      </c>
      <c r="G782" s="55" t="s">
        <v>1055</v>
      </c>
      <c r="H782" s="49">
        <v>50500</v>
      </c>
      <c r="I782" s="49">
        <v>1924.57</v>
      </c>
      <c r="J782" s="50">
        <v>25</v>
      </c>
      <c r="K782" s="51">
        <v>1449.35</v>
      </c>
      <c r="L782" s="52">
        <f t="shared" si="533"/>
        <v>3585.4999999999995</v>
      </c>
      <c r="M782" s="52">
        <f t="shared" si="534"/>
        <v>555.5</v>
      </c>
      <c r="N782" s="51">
        <v>1535.2</v>
      </c>
      <c r="O782" s="50">
        <f t="shared" si="535"/>
        <v>3580.4500000000003</v>
      </c>
      <c r="P782" s="50"/>
      <c r="Q782" s="50">
        <f t="shared" si="536"/>
        <v>2984.55</v>
      </c>
      <c r="R782" s="50">
        <f>+I782+J782+K782+N782+P782</f>
        <v>4934.12</v>
      </c>
      <c r="S782" s="50">
        <f t="shared" si="537"/>
        <v>7721.4500000000007</v>
      </c>
      <c r="T782" s="50">
        <f t="shared" si="538"/>
        <v>45565.88</v>
      </c>
      <c r="U782" s="53" t="s">
        <v>50</v>
      </c>
    </row>
    <row r="783" spans="1:21" s="54" customFormat="1" x14ac:dyDescent="0.25">
      <c r="A783" s="46">
        <v>777</v>
      </c>
      <c r="B783" s="47"/>
      <c r="C783" s="47" t="s">
        <v>560</v>
      </c>
      <c r="D783" s="47" t="s">
        <v>1044</v>
      </c>
      <c r="E783" s="57" t="s">
        <v>365</v>
      </c>
      <c r="F783" s="47" t="s">
        <v>170</v>
      </c>
      <c r="G783" s="55" t="s">
        <v>1055</v>
      </c>
      <c r="H783" s="49">
        <v>50500</v>
      </c>
      <c r="I783" s="49">
        <v>1924.57</v>
      </c>
      <c r="J783" s="50">
        <v>25</v>
      </c>
      <c r="K783" s="51">
        <v>1449.35</v>
      </c>
      <c r="L783" s="52">
        <f t="shared" si="533"/>
        <v>3585.4999999999995</v>
      </c>
      <c r="M783" s="52">
        <f t="shared" si="534"/>
        <v>555.5</v>
      </c>
      <c r="N783" s="51">
        <v>1535.2</v>
      </c>
      <c r="O783" s="50">
        <f t="shared" si="535"/>
        <v>3580.4500000000003</v>
      </c>
      <c r="P783" s="50"/>
      <c r="Q783" s="50">
        <f t="shared" si="536"/>
        <v>2984.55</v>
      </c>
      <c r="R783" s="50">
        <f>+I783+J783+K783+N783+P783</f>
        <v>4934.12</v>
      </c>
      <c r="S783" s="50">
        <f t="shared" si="537"/>
        <v>7721.4500000000007</v>
      </c>
      <c r="T783" s="50">
        <f t="shared" si="538"/>
        <v>45565.88</v>
      </c>
      <c r="U783" s="53" t="s">
        <v>50</v>
      </c>
    </row>
    <row r="784" spans="1:21" s="54" customFormat="1" x14ac:dyDescent="0.25">
      <c r="A784" s="46">
        <v>778</v>
      </c>
      <c r="B784" s="47"/>
      <c r="C784" s="47" t="s">
        <v>558</v>
      </c>
      <c r="D784" s="47" t="s">
        <v>1044</v>
      </c>
      <c r="E784" s="57" t="s">
        <v>365</v>
      </c>
      <c r="F784" s="47" t="s">
        <v>201</v>
      </c>
      <c r="G784" s="55" t="s">
        <v>1055</v>
      </c>
      <c r="H784" s="49">
        <v>30975</v>
      </c>
      <c r="I784" s="56">
        <v>0</v>
      </c>
      <c r="J784" s="50">
        <v>25</v>
      </c>
      <c r="K784" s="51">
        <v>888.98</v>
      </c>
      <c r="L784" s="52">
        <f t="shared" ref="L784" si="539">+H784*7.1%</f>
        <v>2199.2249999999999</v>
      </c>
      <c r="M784" s="52">
        <f t="shared" ref="M784" si="540">+H784*1.1%</f>
        <v>340.72500000000002</v>
      </c>
      <c r="N784" s="51">
        <v>941.64</v>
      </c>
      <c r="O784" s="50">
        <f t="shared" ref="O784" si="541">+H784*7.09%</f>
        <v>2196.1275000000001</v>
      </c>
      <c r="P784" s="50"/>
      <c r="Q784" s="50">
        <f t="shared" ref="Q784" si="542">+K784+N784</f>
        <v>1830.62</v>
      </c>
      <c r="R784" s="50">
        <f t="shared" ref="R784:R788" si="543">+I784+J784+K784+N784+P784</f>
        <v>1855.62</v>
      </c>
      <c r="S784" s="50">
        <f t="shared" ref="S784" si="544">+L784+M784+O784</f>
        <v>4736.0774999999994</v>
      </c>
      <c r="T784" s="50">
        <f t="shared" ref="T784" si="545">+H784-R784</f>
        <v>29119.38</v>
      </c>
      <c r="U784" s="53" t="s">
        <v>50</v>
      </c>
    </row>
    <row r="785" spans="1:21" s="54" customFormat="1" x14ac:dyDescent="0.25">
      <c r="A785" s="46">
        <v>779</v>
      </c>
      <c r="B785" s="47"/>
      <c r="C785" s="47" t="s">
        <v>559</v>
      </c>
      <c r="D785" s="47" t="s">
        <v>1044</v>
      </c>
      <c r="E785" s="57" t="s">
        <v>365</v>
      </c>
      <c r="F785" s="47" t="s">
        <v>42</v>
      </c>
      <c r="G785" s="55" t="s">
        <v>1055</v>
      </c>
      <c r="H785" s="49">
        <v>25000</v>
      </c>
      <c r="I785" s="56">
        <v>0</v>
      </c>
      <c r="J785" s="50">
        <v>25</v>
      </c>
      <c r="K785" s="51">
        <v>717.5</v>
      </c>
      <c r="L785" s="52">
        <f>+H785*7.1%</f>
        <v>1774.9999999999998</v>
      </c>
      <c r="M785" s="52">
        <f>+H785*1.1%</f>
        <v>275</v>
      </c>
      <c r="N785" s="51">
        <v>760</v>
      </c>
      <c r="O785" s="50">
        <f>+H785*7.09%</f>
        <v>1772.5000000000002</v>
      </c>
      <c r="P785" s="50"/>
      <c r="Q785" s="50">
        <f>+K785+N785</f>
        <v>1477.5</v>
      </c>
      <c r="R785" s="50">
        <f>+I785+J785+K785+N785+P785</f>
        <v>1502.5</v>
      </c>
      <c r="S785" s="50">
        <f>+L785+M785+O785</f>
        <v>3822.5</v>
      </c>
      <c r="T785" s="50">
        <f>+H785-R785</f>
        <v>23497.5</v>
      </c>
      <c r="U785" s="53" t="s">
        <v>50</v>
      </c>
    </row>
    <row r="786" spans="1:21" s="54" customFormat="1" x14ac:dyDescent="0.25">
      <c r="A786" s="46">
        <v>780</v>
      </c>
      <c r="B786" s="47"/>
      <c r="C786" s="47" t="s">
        <v>561</v>
      </c>
      <c r="D786" s="47" t="s">
        <v>1045</v>
      </c>
      <c r="E786" s="57" t="s">
        <v>365</v>
      </c>
      <c r="F786" s="47" t="s">
        <v>77</v>
      </c>
      <c r="G786" s="55" t="s">
        <v>1054</v>
      </c>
      <c r="H786" s="49">
        <v>25000</v>
      </c>
      <c r="I786" s="56">
        <v>0</v>
      </c>
      <c r="J786" s="50">
        <v>25</v>
      </c>
      <c r="K786" s="51">
        <v>717.5</v>
      </c>
      <c r="L786" s="52">
        <f>+H786*7.1%</f>
        <v>1774.9999999999998</v>
      </c>
      <c r="M786" s="52">
        <f>+H786*1.1%</f>
        <v>275</v>
      </c>
      <c r="N786" s="51">
        <v>760</v>
      </c>
      <c r="O786" s="50">
        <f>+H786*7.09%</f>
        <v>1772.5000000000002</v>
      </c>
      <c r="P786" s="50"/>
      <c r="Q786" s="50">
        <f>+K786+N786</f>
        <v>1477.5</v>
      </c>
      <c r="R786" s="50">
        <f>+I786+J786+K786+N786+P786</f>
        <v>1502.5</v>
      </c>
      <c r="S786" s="50">
        <f>+L786+M786+O786</f>
        <v>3822.5</v>
      </c>
      <c r="T786" s="50">
        <f>+H786-R786</f>
        <v>23497.5</v>
      </c>
      <c r="U786" s="53" t="s">
        <v>50</v>
      </c>
    </row>
    <row r="787" spans="1:21" s="54" customFormat="1" x14ac:dyDescent="0.25">
      <c r="A787" s="46">
        <v>781</v>
      </c>
      <c r="B787" s="47"/>
      <c r="C787" s="47" t="s">
        <v>1004</v>
      </c>
      <c r="D787" s="47" t="s">
        <v>1044</v>
      </c>
      <c r="E787" s="47" t="s">
        <v>365</v>
      </c>
      <c r="F787" s="47" t="s">
        <v>42</v>
      </c>
      <c r="G787" s="55" t="s">
        <v>1054</v>
      </c>
      <c r="H787" s="49">
        <v>25000</v>
      </c>
      <c r="I787" s="56">
        <v>0</v>
      </c>
      <c r="J787" s="50">
        <v>25</v>
      </c>
      <c r="K787" s="51">
        <v>717.5</v>
      </c>
      <c r="L787" s="52">
        <f>+H787*7.1%</f>
        <v>1774.9999999999998</v>
      </c>
      <c r="M787" s="52">
        <f>+H787*1.1%</f>
        <v>275</v>
      </c>
      <c r="N787" s="52">
        <v>760</v>
      </c>
      <c r="O787" s="50">
        <f>+H787*7.09%</f>
        <v>1772.5000000000002</v>
      </c>
      <c r="P787" s="50"/>
      <c r="Q787" s="50">
        <f>+K787+N787</f>
        <v>1477.5</v>
      </c>
      <c r="R787" s="50">
        <f>+I787+J787+K787+N787+P787</f>
        <v>1502.5</v>
      </c>
      <c r="S787" s="50">
        <f>+L787+M787+O787</f>
        <v>3822.5</v>
      </c>
      <c r="T787" s="50">
        <f>+H787-R787</f>
        <v>23497.5</v>
      </c>
      <c r="U787" s="53" t="s">
        <v>50</v>
      </c>
    </row>
    <row r="788" spans="1:21" s="54" customFormat="1" x14ac:dyDescent="0.25">
      <c r="A788" s="46">
        <v>782</v>
      </c>
      <c r="B788" s="47"/>
      <c r="C788" s="47" t="s">
        <v>984</v>
      </c>
      <c r="D788" s="47" t="s">
        <v>1044</v>
      </c>
      <c r="E788" s="47" t="s">
        <v>365</v>
      </c>
      <c r="F788" s="47" t="s">
        <v>224</v>
      </c>
      <c r="G788" s="55" t="s">
        <v>1048</v>
      </c>
      <c r="H788" s="49">
        <v>12650</v>
      </c>
      <c r="I788" s="56">
        <v>0</v>
      </c>
      <c r="J788" s="50">
        <v>25</v>
      </c>
      <c r="K788" s="51">
        <v>363.06</v>
      </c>
      <c r="L788" s="52">
        <f t="shared" ref="L788:L794" si="546">+H788*7.1%</f>
        <v>898.14999999999986</v>
      </c>
      <c r="M788" s="52">
        <f t="shared" ref="M788:M794" si="547">+H788*1.1%</f>
        <v>139.15</v>
      </c>
      <c r="N788" s="51">
        <v>384.56</v>
      </c>
      <c r="O788" s="50">
        <f t="shared" ref="O788:O794" si="548">+H788*7.09%</f>
        <v>896.8850000000001</v>
      </c>
      <c r="P788" s="50"/>
      <c r="Q788" s="50">
        <f t="shared" ref="Q788:Q794" si="549">+K788+N788</f>
        <v>747.62</v>
      </c>
      <c r="R788" s="50">
        <f t="shared" si="543"/>
        <v>772.62</v>
      </c>
      <c r="S788" s="50">
        <f t="shared" ref="S788:S794" si="550">+L788+M788+O788</f>
        <v>1934.1849999999999</v>
      </c>
      <c r="T788" s="50">
        <f t="shared" ref="T788:T794" si="551">+H788-R788</f>
        <v>11877.38</v>
      </c>
      <c r="U788" s="53" t="s">
        <v>50</v>
      </c>
    </row>
    <row r="789" spans="1:21" s="54" customFormat="1" x14ac:dyDescent="0.25">
      <c r="A789" s="46">
        <v>783</v>
      </c>
      <c r="B789" s="47"/>
      <c r="C789" s="47" t="s">
        <v>553</v>
      </c>
      <c r="D789" s="47" t="s">
        <v>1044</v>
      </c>
      <c r="E789" s="57" t="s">
        <v>582</v>
      </c>
      <c r="F789" s="47" t="s">
        <v>954</v>
      </c>
      <c r="G789" s="55" t="s">
        <v>1055</v>
      </c>
      <c r="H789" s="49">
        <v>85000</v>
      </c>
      <c r="I789" s="49">
        <v>7901.93</v>
      </c>
      <c r="J789" s="50">
        <v>25</v>
      </c>
      <c r="K789" s="51">
        <v>2439.5</v>
      </c>
      <c r="L789" s="52">
        <f>+H789*7.1%</f>
        <v>6034.9999999999991</v>
      </c>
      <c r="M789" s="52">
        <f>+H789*1.1%</f>
        <v>935.00000000000011</v>
      </c>
      <c r="N789" s="51">
        <v>2584</v>
      </c>
      <c r="O789" s="50">
        <f>+H789*7.09%</f>
        <v>6026.5</v>
      </c>
      <c r="P789" s="50"/>
      <c r="Q789" s="50">
        <f>+K789+N789</f>
        <v>5023.5</v>
      </c>
      <c r="R789" s="50">
        <f>+I789+J789+K789+N789+P789</f>
        <v>12950.43</v>
      </c>
      <c r="S789" s="50">
        <f>+L789+M789+O789</f>
        <v>12996.5</v>
      </c>
      <c r="T789" s="50">
        <f>+H789-R789</f>
        <v>72049.570000000007</v>
      </c>
      <c r="U789" s="53" t="s">
        <v>50</v>
      </c>
    </row>
    <row r="790" spans="1:21" s="54" customFormat="1" x14ac:dyDescent="0.25">
      <c r="A790" s="46">
        <v>784</v>
      </c>
      <c r="B790" s="47"/>
      <c r="C790" s="47" t="s">
        <v>585</v>
      </c>
      <c r="D790" s="47" t="s">
        <v>1045</v>
      </c>
      <c r="E790" s="57" t="s">
        <v>582</v>
      </c>
      <c r="F790" s="47" t="s">
        <v>170</v>
      </c>
      <c r="G790" s="55" t="s">
        <v>1055</v>
      </c>
      <c r="H790" s="49">
        <v>50500</v>
      </c>
      <c r="I790" s="49">
        <v>1924.57</v>
      </c>
      <c r="J790" s="50">
        <v>25</v>
      </c>
      <c r="K790" s="51">
        <v>1449.35</v>
      </c>
      <c r="L790" s="52">
        <f>+H790*7.1%</f>
        <v>3585.4999999999995</v>
      </c>
      <c r="M790" s="52">
        <f>+H790*1.1%</f>
        <v>555.5</v>
      </c>
      <c r="N790" s="51">
        <v>1535.2</v>
      </c>
      <c r="O790" s="50">
        <f>+H790*7.09%</f>
        <v>3580.4500000000003</v>
      </c>
      <c r="P790" s="50"/>
      <c r="Q790" s="50">
        <f>+K790+N790</f>
        <v>2984.55</v>
      </c>
      <c r="R790" s="50">
        <f>+I790+J790+K790+N790+P790</f>
        <v>4934.12</v>
      </c>
      <c r="S790" s="50">
        <f>+L790+M790+O790</f>
        <v>7721.4500000000007</v>
      </c>
      <c r="T790" s="50">
        <f>+H790-R790</f>
        <v>45565.88</v>
      </c>
      <c r="U790" s="53" t="s">
        <v>50</v>
      </c>
    </row>
    <row r="791" spans="1:21" s="54" customFormat="1" x14ac:dyDescent="0.25">
      <c r="A791" s="46">
        <v>785</v>
      </c>
      <c r="B791" s="47"/>
      <c r="C791" s="47" t="s">
        <v>586</v>
      </c>
      <c r="D791" s="47" t="s">
        <v>1045</v>
      </c>
      <c r="E791" s="57" t="s">
        <v>582</v>
      </c>
      <c r="F791" s="47" t="s">
        <v>170</v>
      </c>
      <c r="G791" s="55" t="s">
        <v>1055</v>
      </c>
      <c r="H791" s="49">
        <v>50500</v>
      </c>
      <c r="I791" s="49">
        <v>1924.57</v>
      </c>
      <c r="J791" s="50">
        <v>25</v>
      </c>
      <c r="K791" s="51">
        <v>1449.35</v>
      </c>
      <c r="L791" s="52">
        <f>+H791*7.1%</f>
        <v>3585.4999999999995</v>
      </c>
      <c r="M791" s="52">
        <f>+H791*1.1%</f>
        <v>555.5</v>
      </c>
      <c r="N791" s="51">
        <v>1535.2</v>
      </c>
      <c r="O791" s="50">
        <f>+H791*7.09%</f>
        <v>3580.4500000000003</v>
      </c>
      <c r="P791" s="50"/>
      <c r="Q791" s="50">
        <f>+K791+N791</f>
        <v>2984.55</v>
      </c>
      <c r="R791" s="50">
        <f>+I791+J791+K791+N791+P791</f>
        <v>4934.12</v>
      </c>
      <c r="S791" s="50">
        <f>+L791+M791+O791</f>
        <v>7721.4500000000007</v>
      </c>
      <c r="T791" s="50">
        <f>+H791-R791</f>
        <v>45565.88</v>
      </c>
      <c r="U791" s="53" t="s">
        <v>50</v>
      </c>
    </row>
    <row r="792" spans="1:21" s="54" customFormat="1" x14ac:dyDescent="0.25">
      <c r="A792" s="46">
        <v>786</v>
      </c>
      <c r="B792" s="47"/>
      <c r="C792" s="47" t="s">
        <v>584</v>
      </c>
      <c r="D792" s="47" t="s">
        <v>1044</v>
      </c>
      <c r="E792" s="57" t="s">
        <v>582</v>
      </c>
      <c r="F792" s="47" t="s">
        <v>122</v>
      </c>
      <c r="G792" s="55" t="s">
        <v>1055</v>
      </c>
      <c r="H792" s="49">
        <v>25000</v>
      </c>
      <c r="I792" s="56">
        <v>0</v>
      </c>
      <c r="J792" s="50">
        <v>25</v>
      </c>
      <c r="K792" s="51">
        <v>717.5</v>
      </c>
      <c r="L792" s="52">
        <f>+H792*7.1%</f>
        <v>1774.9999999999998</v>
      </c>
      <c r="M792" s="52">
        <f>+H792*1.1%</f>
        <v>275</v>
      </c>
      <c r="N792" s="51">
        <v>760</v>
      </c>
      <c r="O792" s="50">
        <f>+H792*7.09%</f>
        <v>1772.5000000000002</v>
      </c>
      <c r="P792" s="50"/>
      <c r="Q792" s="50">
        <f>+K792+N792</f>
        <v>1477.5</v>
      </c>
      <c r="R792" s="50">
        <f>+I792+J792+K792+N792+P792</f>
        <v>1502.5</v>
      </c>
      <c r="S792" s="50">
        <f>+L792+M792+O792</f>
        <v>3822.5</v>
      </c>
      <c r="T792" s="50">
        <f>+H792-R792</f>
        <v>23497.5</v>
      </c>
      <c r="U792" s="53" t="s">
        <v>50</v>
      </c>
    </row>
    <row r="793" spans="1:21" s="54" customFormat="1" x14ac:dyDescent="0.25">
      <c r="A793" s="46">
        <v>787</v>
      </c>
      <c r="B793" s="47"/>
      <c r="C793" s="47" t="s">
        <v>583</v>
      </c>
      <c r="D793" s="47" t="s">
        <v>1044</v>
      </c>
      <c r="E793" s="57" t="s">
        <v>582</v>
      </c>
      <c r="F793" s="47" t="s">
        <v>224</v>
      </c>
      <c r="G793" s="55" t="s">
        <v>1055</v>
      </c>
      <c r="H793" s="49">
        <v>12650</v>
      </c>
      <c r="I793" s="56">
        <v>0</v>
      </c>
      <c r="J793" s="50">
        <v>25</v>
      </c>
      <c r="K793" s="51">
        <v>363.06</v>
      </c>
      <c r="L793" s="52">
        <f t="shared" si="546"/>
        <v>898.14999999999986</v>
      </c>
      <c r="M793" s="52">
        <f t="shared" si="547"/>
        <v>139.15</v>
      </c>
      <c r="N793" s="51">
        <v>384.56</v>
      </c>
      <c r="O793" s="50">
        <f t="shared" si="548"/>
        <v>896.8850000000001</v>
      </c>
      <c r="P793" s="50"/>
      <c r="Q793" s="50">
        <f t="shared" si="549"/>
        <v>747.62</v>
      </c>
      <c r="R793" s="50">
        <f t="shared" ref="R793:R794" si="552">+I793+J793+K793+N793+P793</f>
        <v>772.62</v>
      </c>
      <c r="S793" s="50">
        <f t="shared" si="550"/>
        <v>1934.1849999999999</v>
      </c>
      <c r="T793" s="50">
        <f t="shared" si="551"/>
        <v>11877.38</v>
      </c>
      <c r="U793" s="53" t="s">
        <v>50</v>
      </c>
    </row>
    <row r="794" spans="1:21" s="54" customFormat="1" x14ac:dyDescent="0.25">
      <c r="A794" s="46">
        <v>788</v>
      </c>
      <c r="B794" s="47"/>
      <c r="C794" s="47" t="s">
        <v>1047</v>
      </c>
      <c r="D794" s="47" t="s">
        <v>1044</v>
      </c>
      <c r="E794" s="57" t="s">
        <v>582</v>
      </c>
      <c r="F794" s="47" t="s">
        <v>224</v>
      </c>
      <c r="G794" s="55" t="s">
        <v>1048</v>
      </c>
      <c r="H794" s="49">
        <v>12650</v>
      </c>
      <c r="I794" s="56">
        <v>0</v>
      </c>
      <c r="J794" s="50">
        <v>25</v>
      </c>
      <c r="K794" s="51">
        <v>363.06</v>
      </c>
      <c r="L794" s="52">
        <f t="shared" si="546"/>
        <v>898.14999999999986</v>
      </c>
      <c r="M794" s="52">
        <f t="shared" si="547"/>
        <v>139.15</v>
      </c>
      <c r="N794" s="51">
        <v>384.56</v>
      </c>
      <c r="O794" s="50">
        <f t="shared" si="548"/>
        <v>896.8850000000001</v>
      </c>
      <c r="P794" s="50"/>
      <c r="Q794" s="50">
        <f t="shared" si="549"/>
        <v>747.62</v>
      </c>
      <c r="R794" s="50">
        <f t="shared" si="552"/>
        <v>772.62</v>
      </c>
      <c r="S794" s="50">
        <f t="shared" si="550"/>
        <v>1934.1849999999999</v>
      </c>
      <c r="T794" s="50">
        <f t="shared" si="551"/>
        <v>11877.38</v>
      </c>
      <c r="U794" s="53" t="s">
        <v>50</v>
      </c>
    </row>
    <row r="795" spans="1:21" s="54" customFormat="1" x14ac:dyDescent="0.25">
      <c r="A795" s="46">
        <v>789</v>
      </c>
      <c r="B795" s="47"/>
      <c r="C795" s="47" t="s">
        <v>547</v>
      </c>
      <c r="D795" s="47" t="s">
        <v>1044</v>
      </c>
      <c r="E795" s="57" t="s">
        <v>564</v>
      </c>
      <c r="F795" s="47" t="s">
        <v>954</v>
      </c>
      <c r="G795" s="55" t="s">
        <v>1055</v>
      </c>
      <c r="H795" s="69">
        <v>85000</v>
      </c>
      <c r="I795" s="95">
        <v>8576.99</v>
      </c>
      <c r="J795" s="71">
        <v>25</v>
      </c>
      <c r="K795" s="72">
        <v>2439.5</v>
      </c>
      <c r="L795" s="73">
        <f>+H795*7.1%</f>
        <v>6034.9999999999991</v>
      </c>
      <c r="M795" s="73">
        <f>+H795*1.1%</f>
        <v>935.00000000000011</v>
      </c>
      <c r="N795" s="72">
        <v>2584</v>
      </c>
      <c r="O795" s="71">
        <f>+H795*7.09%</f>
        <v>6026.5</v>
      </c>
      <c r="P795" s="71"/>
      <c r="Q795" s="71">
        <f>+K795+N795</f>
        <v>5023.5</v>
      </c>
      <c r="R795" s="50">
        <f>+I795+J795+K795+N795+P795</f>
        <v>13625.49</v>
      </c>
      <c r="S795" s="71">
        <f>+L795+M795+O795</f>
        <v>12996.5</v>
      </c>
      <c r="T795" s="71">
        <f>+H795-R795</f>
        <v>71374.509999999995</v>
      </c>
      <c r="U795" s="53" t="s">
        <v>50</v>
      </c>
    </row>
    <row r="796" spans="1:21" s="54" customFormat="1" x14ac:dyDescent="0.25">
      <c r="A796" s="46">
        <v>790</v>
      </c>
      <c r="B796" s="47"/>
      <c r="C796" s="47" t="s">
        <v>566</v>
      </c>
      <c r="D796" s="47" t="s">
        <v>1044</v>
      </c>
      <c r="E796" s="57" t="s">
        <v>564</v>
      </c>
      <c r="F796" s="47" t="s">
        <v>170</v>
      </c>
      <c r="G796" s="55" t="s">
        <v>1055</v>
      </c>
      <c r="H796" s="49">
        <v>50500</v>
      </c>
      <c r="I796" s="49">
        <v>1722.05</v>
      </c>
      <c r="J796" s="50">
        <v>25</v>
      </c>
      <c r="K796" s="51">
        <v>1449.35</v>
      </c>
      <c r="L796" s="52">
        <f t="shared" ref="L796:L803" si="553">+H796*7.1%</f>
        <v>3585.4999999999995</v>
      </c>
      <c r="M796" s="52">
        <f t="shared" ref="M796:M803" si="554">+H796*1.1%</f>
        <v>555.5</v>
      </c>
      <c r="N796" s="51">
        <v>1535.2</v>
      </c>
      <c r="O796" s="50">
        <f t="shared" ref="O796:O803" si="555">+H796*7.09%</f>
        <v>3580.4500000000003</v>
      </c>
      <c r="P796" s="50"/>
      <c r="Q796" s="50">
        <f t="shared" ref="Q796:Q803" si="556">+K796+N796</f>
        <v>2984.55</v>
      </c>
      <c r="R796" s="50">
        <f t="shared" ref="R796:R803" si="557">+I796+J796+K796+N796+P796</f>
        <v>4731.5999999999995</v>
      </c>
      <c r="S796" s="50">
        <f t="shared" ref="S796:S803" si="558">+L796+M796+O796</f>
        <v>7721.4500000000007</v>
      </c>
      <c r="T796" s="50">
        <f t="shared" ref="T796:T803" si="559">+H796-R796</f>
        <v>45768.4</v>
      </c>
      <c r="U796" s="53" t="s">
        <v>50</v>
      </c>
    </row>
    <row r="797" spans="1:21" s="54" customFormat="1" x14ac:dyDescent="0.25">
      <c r="A797" s="46">
        <v>791</v>
      </c>
      <c r="B797" s="47"/>
      <c r="C797" s="47" t="s">
        <v>570</v>
      </c>
      <c r="D797" s="47" t="s">
        <v>1045</v>
      </c>
      <c r="E797" s="57" t="s">
        <v>564</v>
      </c>
      <c r="F797" s="47" t="s">
        <v>170</v>
      </c>
      <c r="G797" s="55" t="s">
        <v>1054</v>
      </c>
      <c r="H797" s="49">
        <v>50500</v>
      </c>
      <c r="I797" s="49">
        <v>1924.57</v>
      </c>
      <c r="J797" s="50">
        <v>25</v>
      </c>
      <c r="K797" s="51">
        <v>1449.35</v>
      </c>
      <c r="L797" s="52">
        <f>+H797*7.1%</f>
        <v>3585.4999999999995</v>
      </c>
      <c r="M797" s="52">
        <f>+H797*1.1%</f>
        <v>555.5</v>
      </c>
      <c r="N797" s="51">
        <v>1535.2</v>
      </c>
      <c r="O797" s="50">
        <f>+H797*7.09%</f>
        <v>3580.4500000000003</v>
      </c>
      <c r="P797" s="50"/>
      <c r="Q797" s="50">
        <f>+K797+N797</f>
        <v>2984.55</v>
      </c>
      <c r="R797" s="50">
        <f>+I797+J797+K797+N797+P797</f>
        <v>4934.12</v>
      </c>
      <c r="S797" s="50">
        <f>+L797+M797+O797</f>
        <v>7721.4500000000007</v>
      </c>
      <c r="T797" s="50">
        <f>+H797-R797</f>
        <v>45565.88</v>
      </c>
      <c r="U797" s="53" t="s">
        <v>50</v>
      </c>
    </row>
    <row r="798" spans="1:21" s="54" customFormat="1" x14ac:dyDescent="0.25">
      <c r="A798" s="46">
        <v>792</v>
      </c>
      <c r="B798" s="47"/>
      <c r="C798" s="47" t="s">
        <v>571</v>
      </c>
      <c r="D798" s="47" t="s">
        <v>1045</v>
      </c>
      <c r="E798" s="57" t="s">
        <v>564</v>
      </c>
      <c r="F798" s="47" t="s">
        <v>170</v>
      </c>
      <c r="G798" s="55" t="s">
        <v>1055</v>
      </c>
      <c r="H798" s="49">
        <v>50500</v>
      </c>
      <c r="I798" s="49">
        <v>1924.57</v>
      </c>
      <c r="J798" s="50">
        <v>25</v>
      </c>
      <c r="K798" s="51">
        <v>1449.35</v>
      </c>
      <c r="L798" s="52">
        <f>+H798*7.1%</f>
        <v>3585.4999999999995</v>
      </c>
      <c r="M798" s="52">
        <f>+H798*1.1%</f>
        <v>555.5</v>
      </c>
      <c r="N798" s="51">
        <v>1535.2</v>
      </c>
      <c r="O798" s="50">
        <f>+H798*7.09%</f>
        <v>3580.4500000000003</v>
      </c>
      <c r="P798" s="50"/>
      <c r="Q798" s="50">
        <f>+K798+N798</f>
        <v>2984.55</v>
      </c>
      <c r="R798" s="50">
        <f>+I798+J798+K798+N798+P798</f>
        <v>4934.12</v>
      </c>
      <c r="S798" s="50">
        <f>+L798+M798+O798</f>
        <v>7721.4500000000007</v>
      </c>
      <c r="T798" s="50">
        <f>+H798-R798</f>
        <v>45565.88</v>
      </c>
      <c r="U798" s="53" t="s">
        <v>50</v>
      </c>
    </row>
    <row r="799" spans="1:21" s="54" customFormat="1" x14ac:dyDescent="0.25">
      <c r="A799" s="46">
        <v>793</v>
      </c>
      <c r="B799" s="47"/>
      <c r="C799" s="47" t="s">
        <v>567</v>
      </c>
      <c r="D799" s="47" t="s">
        <v>1045</v>
      </c>
      <c r="E799" s="57" t="s">
        <v>564</v>
      </c>
      <c r="F799" s="47" t="s">
        <v>201</v>
      </c>
      <c r="G799" s="55" t="s">
        <v>1055</v>
      </c>
      <c r="H799" s="49">
        <v>45000</v>
      </c>
      <c r="I799" s="56">
        <v>945.81</v>
      </c>
      <c r="J799" s="50">
        <v>25</v>
      </c>
      <c r="K799" s="51">
        <v>1291.5</v>
      </c>
      <c r="L799" s="52">
        <f t="shared" si="553"/>
        <v>3194.9999999999995</v>
      </c>
      <c r="M799" s="52">
        <f t="shared" si="554"/>
        <v>495.00000000000006</v>
      </c>
      <c r="N799" s="51">
        <v>1368</v>
      </c>
      <c r="O799" s="50">
        <f t="shared" si="555"/>
        <v>3190.5</v>
      </c>
      <c r="P799" s="50"/>
      <c r="Q799" s="50">
        <f t="shared" si="556"/>
        <v>2659.5</v>
      </c>
      <c r="R799" s="50">
        <f t="shared" si="557"/>
        <v>3630.31</v>
      </c>
      <c r="S799" s="50">
        <f t="shared" si="558"/>
        <v>6880.5</v>
      </c>
      <c r="T799" s="50">
        <f t="shared" si="559"/>
        <v>41369.69</v>
      </c>
      <c r="U799" s="53" t="s">
        <v>50</v>
      </c>
    </row>
    <row r="800" spans="1:21" s="54" customFormat="1" ht="15" customHeight="1" x14ac:dyDescent="0.25">
      <c r="A800" s="46">
        <v>794</v>
      </c>
      <c r="B800" s="47"/>
      <c r="C800" s="47" t="s">
        <v>568</v>
      </c>
      <c r="D800" s="47" t="s">
        <v>1045</v>
      </c>
      <c r="E800" s="57" t="s">
        <v>564</v>
      </c>
      <c r="F800" s="47" t="s">
        <v>955</v>
      </c>
      <c r="G800" s="55" t="s">
        <v>1055</v>
      </c>
      <c r="H800" s="49">
        <v>55000</v>
      </c>
      <c r="I800" s="49">
        <v>2559.6799999999998</v>
      </c>
      <c r="J800" s="50">
        <v>25</v>
      </c>
      <c r="K800" s="51">
        <v>1578.5</v>
      </c>
      <c r="L800" s="52">
        <f t="shared" si="553"/>
        <v>3904.9999999999995</v>
      </c>
      <c r="M800" s="52">
        <f t="shared" si="554"/>
        <v>605.00000000000011</v>
      </c>
      <c r="N800" s="51">
        <v>1672</v>
      </c>
      <c r="O800" s="50">
        <f t="shared" si="555"/>
        <v>3899.5000000000005</v>
      </c>
      <c r="P800" s="50"/>
      <c r="Q800" s="50">
        <f t="shared" si="556"/>
        <v>3250.5</v>
      </c>
      <c r="R800" s="50">
        <f t="shared" si="557"/>
        <v>5835.18</v>
      </c>
      <c r="S800" s="50">
        <f t="shared" si="558"/>
        <v>8409.5</v>
      </c>
      <c r="T800" s="50">
        <f t="shared" si="559"/>
        <v>49164.82</v>
      </c>
      <c r="U800" s="53" t="s">
        <v>50</v>
      </c>
    </row>
    <row r="801" spans="1:21" s="54" customFormat="1" x14ac:dyDescent="0.25">
      <c r="A801" s="46">
        <v>795</v>
      </c>
      <c r="B801" s="47"/>
      <c r="C801" s="47" t="s">
        <v>569</v>
      </c>
      <c r="D801" s="47" t="s">
        <v>1044</v>
      </c>
      <c r="E801" s="57" t="s">
        <v>564</v>
      </c>
      <c r="F801" s="47" t="s">
        <v>122</v>
      </c>
      <c r="G801" s="55" t="s">
        <v>1054</v>
      </c>
      <c r="H801" s="49">
        <v>25000</v>
      </c>
      <c r="I801" s="56">
        <v>0</v>
      </c>
      <c r="J801" s="50">
        <v>25</v>
      </c>
      <c r="K801" s="51">
        <v>717.5</v>
      </c>
      <c r="L801" s="52">
        <f t="shared" si="553"/>
        <v>1774.9999999999998</v>
      </c>
      <c r="M801" s="52">
        <f t="shared" si="554"/>
        <v>275</v>
      </c>
      <c r="N801" s="51">
        <v>760</v>
      </c>
      <c r="O801" s="50">
        <f t="shared" si="555"/>
        <v>1772.5000000000002</v>
      </c>
      <c r="P801" s="50"/>
      <c r="Q801" s="50">
        <f t="shared" si="556"/>
        <v>1477.5</v>
      </c>
      <c r="R801" s="50">
        <f t="shared" si="557"/>
        <v>1502.5</v>
      </c>
      <c r="S801" s="50">
        <f t="shared" si="558"/>
        <v>3822.5</v>
      </c>
      <c r="T801" s="50">
        <f t="shared" si="559"/>
        <v>23497.5</v>
      </c>
      <c r="U801" s="53" t="s">
        <v>50</v>
      </c>
    </row>
    <row r="802" spans="1:21" s="54" customFormat="1" x14ac:dyDescent="0.25">
      <c r="A802" s="46">
        <v>796</v>
      </c>
      <c r="B802" s="47"/>
      <c r="C802" s="47" t="s">
        <v>572</v>
      </c>
      <c r="D802" s="47" t="s">
        <v>1044</v>
      </c>
      <c r="E802" s="57" t="s">
        <v>564</v>
      </c>
      <c r="F802" s="47" t="s">
        <v>158</v>
      </c>
      <c r="G802" s="55" t="s">
        <v>1054</v>
      </c>
      <c r="H802" s="49">
        <v>22000</v>
      </c>
      <c r="I802" s="56">
        <v>0</v>
      </c>
      <c r="J802" s="50">
        <v>25</v>
      </c>
      <c r="K802" s="51">
        <v>631.4</v>
      </c>
      <c r="L802" s="52">
        <f t="shared" si="553"/>
        <v>1561.9999999999998</v>
      </c>
      <c r="M802" s="52">
        <f t="shared" si="554"/>
        <v>242.00000000000003</v>
      </c>
      <c r="N802" s="51">
        <v>668.8</v>
      </c>
      <c r="O802" s="50">
        <f t="shared" si="555"/>
        <v>1559.8000000000002</v>
      </c>
      <c r="P802" s="50"/>
      <c r="Q802" s="50">
        <f t="shared" si="556"/>
        <v>1300.1999999999998</v>
      </c>
      <c r="R802" s="50">
        <f t="shared" si="557"/>
        <v>1325.1999999999998</v>
      </c>
      <c r="S802" s="50">
        <f t="shared" si="558"/>
        <v>3363.8</v>
      </c>
      <c r="T802" s="50">
        <f t="shared" si="559"/>
        <v>20674.8</v>
      </c>
      <c r="U802" s="53" t="s">
        <v>50</v>
      </c>
    </row>
    <row r="803" spans="1:21" s="54" customFormat="1" x14ac:dyDescent="0.25">
      <c r="A803" s="46">
        <v>797</v>
      </c>
      <c r="B803" s="47"/>
      <c r="C803" s="47" t="s">
        <v>1070</v>
      </c>
      <c r="D803" s="47" t="s">
        <v>1044</v>
      </c>
      <c r="E803" s="57" t="s">
        <v>564</v>
      </c>
      <c r="F803" s="47" t="s">
        <v>1065</v>
      </c>
      <c r="G803" s="55" t="s">
        <v>1048</v>
      </c>
      <c r="H803" s="49">
        <v>25000</v>
      </c>
      <c r="I803" s="56">
        <v>0</v>
      </c>
      <c r="J803" s="50">
        <v>25</v>
      </c>
      <c r="K803" s="51">
        <v>717.5</v>
      </c>
      <c r="L803" s="52">
        <f t="shared" si="553"/>
        <v>1774.9999999999998</v>
      </c>
      <c r="M803" s="52">
        <f t="shared" si="554"/>
        <v>275</v>
      </c>
      <c r="N803" s="51">
        <v>760</v>
      </c>
      <c r="O803" s="50">
        <f t="shared" si="555"/>
        <v>1772.5000000000002</v>
      </c>
      <c r="P803" s="50"/>
      <c r="Q803" s="50">
        <f t="shared" si="556"/>
        <v>1477.5</v>
      </c>
      <c r="R803" s="50">
        <f t="shared" si="557"/>
        <v>1502.5</v>
      </c>
      <c r="S803" s="50">
        <f t="shared" si="558"/>
        <v>3822.5</v>
      </c>
      <c r="T803" s="50">
        <f t="shared" si="559"/>
        <v>23497.5</v>
      </c>
      <c r="U803" s="53" t="s">
        <v>50</v>
      </c>
    </row>
    <row r="804" spans="1:21" s="54" customFormat="1" x14ac:dyDescent="0.25">
      <c r="A804" s="46">
        <v>798</v>
      </c>
      <c r="B804" s="47"/>
      <c r="C804" s="47" t="s">
        <v>573</v>
      </c>
      <c r="D804" s="47" t="s">
        <v>1045</v>
      </c>
      <c r="E804" s="57" t="s">
        <v>564</v>
      </c>
      <c r="F804" s="47" t="s">
        <v>224</v>
      </c>
      <c r="G804" s="55" t="s">
        <v>1048</v>
      </c>
      <c r="H804" s="49">
        <v>12650</v>
      </c>
      <c r="I804" s="56">
        <v>0</v>
      </c>
      <c r="J804" s="50">
        <v>25</v>
      </c>
      <c r="K804" s="51">
        <v>363.06</v>
      </c>
      <c r="L804" s="52">
        <f t="shared" ref="L804:L817" si="560">+H804*7.1%</f>
        <v>898.14999999999986</v>
      </c>
      <c r="M804" s="52">
        <f t="shared" ref="M804:M817" si="561">+H804*1.1%</f>
        <v>139.15</v>
      </c>
      <c r="N804" s="51">
        <v>384.56</v>
      </c>
      <c r="O804" s="50">
        <f t="shared" ref="O804:O817" si="562">+H804*7.09%</f>
        <v>896.8850000000001</v>
      </c>
      <c r="P804" s="50"/>
      <c r="Q804" s="50">
        <f t="shared" ref="Q804:Q817" si="563">+K804+N804</f>
        <v>747.62</v>
      </c>
      <c r="R804" s="50">
        <f t="shared" ref="R804:R816" si="564">+I804+J804+K804+N804+P804</f>
        <v>772.62</v>
      </c>
      <c r="S804" s="50">
        <f t="shared" ref="S804:S817" si="565">+L804+M804+O804</f>
        <v>1934.1849999999999</v>
      </c>
      <c r="T804" s="50">
        <f t="shared" ref="T804:T817" si="566">+H804-R804</f>
        <v>11877.38</v>
      </c>
      <c r="U804" s="53" t="s">
        <v>50</v>
      </c>
    </row>
    <row r="805" spans="1:21" s="54" customFormat="1" x14ac:dyDescent="0.25">
      <c r="A805" s="46">
        <v>799</v>
      </c>
      <c r="B805" s="47"/>
      <c r="C805" s="47" t="s">
        <v>947</v>
      </c>
      <c r="D805" s="47" t="s">
        <v>1045</v>
      </c>
      <c r="E805" s="57" t="s">
        <v>937</v>
      </c>
      <c r="F805" s="47" t="s">
        <v>157</v>
      </c>
      <c r="G805" s="55" t="s">
        <v>1055</v>
      </c>
      <c r="H805" s="49">
        <v>155000</v>
      </c>
      <c r="I805" s="49">
        <v>24705.21</v>
      </c>
      <c r="J805" s="50">
        <v>25</v>
      </c>
      <c r="K805" s="51">
        <v>4448.5</v>
      </c>
      <c r="L805" s="52">
        <f t="shared" si="560"/>
        <v>11004.999999999998</v>
      </c>
      <c r="M805" s="52">
        <f t="shared" si="561"/>
        <v>1705.0000000000002</v>
      </c>
      <c r="N805" s="51">
        <v>4712</v>
      </c>
      <c r="O805" s="50">
        <f t="shared" si="562"/>
        <v>10989.5</v>
      </c>
      <c r="P805" s="50"/>
      <c r="Q805" s="50">
        <f t="shared" si="563"/>
        <v>9160.5</v>
      </c>
      <c r="R805" s="50">
        <f t="shared" si="564"/>
        <v>33890.71</v>
      </c>
      <c r="S805" s="50">
        <f t="shared" si="565"/>
        <v>23699.5</v>
      </c>
      <c r="T805" s="50">
        <f t="shared" si="566"/>
        <v>121109.29000000001</v>
      </c>
      <c r="U805" s="53" t="s">
        <v>50</v>
      </c>
    </row>
    <row r="806" spans="1:21" s="54" customFormat="1" x14ac:dyDescent="0.25">
      <c r="A806" s="46">
        <v>800</v>
      </c>
      <c r="B806" s="47"/>
      <c r="C806" s="47" t="s">
        <v>938</v>
      </c>
      <c r="D806" s="47" t="s">
        <v>1044</v>
      </c>
      <c r="E806" s="57" t="s">
        <v>937</v>
      </c>
      <c r="F806" s="47" t="s">
        <v>111</v>
      </c>
      <c r="G806" s="55" t="s">
        <v>1055</v>
      </c>
      <c r="H806" s="49">
        <v>50000</v>
      </c>
      <c r="I806" s="49">
        <v>1651.48</v>
      </c>
      <c r="J806" s="50">
        <v>25</v>
      </c>
      <c r="K806" s="51">
        <v>1435</v>
      </c>
      <c r="L806" s="52">
        <f t="shared" si="560"/>
        <v>3549.9999999999995</v>
      </c>
      <c r="M806" s="52">
        <f t="shared" si="561"/>
        <v>550</v>
      </c>
      <c r="N806" s="51">
        <v>1520</v>
      </c>
      <c r="O806" s="50">
        <f t="shared" si="562"/>
        <v>3545.0000000000005</v>
      </c>
      <c r="P806" s="50"/>
      <c r="Q806" s="50">
        <f t="shared" si="563"/>
        <v>2955</v>
      </c>
      <c r="R806" s="50">
        <f t="shared" si="564"/>
        <v>4631.4799999999996</v>
      </c>
      <c r="S806" s="50">
        <f t="shared" si="565"/>
        <v>7645</v>
      </c>
      <c r="T806" s="50">
        <f t="shared" si="566"/>
        <v>45368.520000000004</v>
      </c>
      <c r="U806" s="53" t="s">
        <v>50</v>
      </c>
    </row>
    <row r="807" spans="1:21" s="54" customFormat="1" x14ac:dyDescent="0.25">
      <c r="A807" s="46">
        <v>801</v>
      </c>
      <c r="B807" s="47"/>
      <c r="C807" s="47" t="s">
        <v>939</v>
      </c>
      <c r="D807" s="47" t="s">
        <v>1045</v>
      </c>
      <c r="E807" s="57" t="s">
        <v>937</v>
      </c>
      <c r="F807" s="47" t="s">
        <v>111</v>
      </c>
      <c r="G807" s="55" t="s">
        <v>1055</v>
      </c>
      <c r="H807" s="49">
        <v>50000</v>
      </c>
      <c r="I807" s="49">
        <v>1854</v>
      </c>
      <c r="J807" s="50">
        <v>25</v>
      </c>
      <c r="K807" s="51">
        <v>1435</v>
      </c>
      <c r="L807" s="52">
        <f t="shared" si="560"/>
        <v>3549.9999999999995</v>
      </c>
      <c r="M807" s="52">
        <f t="shared" si="561"/>
        <v>550</v>
      </c>
      <c r="N807" s="51">
        <v>1520</v>
      </c>
      <c r="O807" s="50">
        <f t="shared" si="562"/>
        <v>3545.0000000000005</v>
      </c>
      <c r="P807" s="50"/>
      <c r="Q807" s="50">
        <f t="shared" si="563"/>
        <v>2955</v>
      </c>
      <c r="R807" s="50">
        <f t="shared" si="564"/>
        <v>4834</v>
      </c>
      <c r="S807" s="50">
        <f t="shared" si="565"/>
        <v>7645</v>
      </c>
      <c r="T807" s="50">
        <f t="shared" si="566"/>
        <v>45166</v>
      </c>
      <c r="U807" s="53" t="s">
        <v>50</v>
      </c>
    </row>
    <row r="808" spans="1:21" s="54" customFormat="1" x14ac:dyDescent="0.25">
      <c r="A808" s="46">
        <v>802</v>
      </c>
      <c r="B808" s="47"/>
      <c r="C808" s="47" t="s">
        <v>944</v>
      </c>
      <c r="D808" s="47" t="s">
        <v>1045</v>
      </c>
      <c r="E808" s="57" t="s">
        <v>937</v>
      </c>
      <c r="F808" s="47" t="s">
        <v>111</v>
      </c>
      <c r="G808" s="55" t="s">
        <v>1055</v>
      </c>
      <c r="H808" s="49">
        <v>50000</v>
      </c>
      <c r="I808" s="49">
        <v>1854</v>
      </c>
      <c r="J808" s="50">
        <v>25</v>
      </c>
      <c r="K808" s="51">
        <v>1435</v>
      </c>
      <c r="L808" s="52">
        <f t="shared" si="560"/>
        <v>3549.9999999999995</v>
      </c>
      <c r="M808" s="52">
        <f t="shared" si="561"/>
        <v>550</v>
      </c>
      <c r="N808" s="51">
        <v>1520</v>
      </c>
      <c r="O808" s="50">
        <f t="shared" si="562"/>
        <v>3545.0000000000005</v>
      </c>
      <c r="P808" s="50"/>
      <c r="Q808" s="50">
        <f t="shared" si="563"/>
        <v>2955</v>
      </c>
      <c r="R808" s="50">
        <f t="shared" si="564"/>
        <v>4834</v>
      </c>
      <c r="S808" s="50">
        <f t="shared" si="565"/>
        <v>7645</v>
      </c>
      <c r="T808" s="50">
        <f t="shared" si="566"/>
        <v>45166</v>
      </c>
      <c r="U808" s="53" t="s">
        <v>50</v>
      </c>
    </row>
    <row r="809" spans="1:21" s="54" customFormat="1" x14ac:dyDescent="0.25">
      <c r="A809" s="46">
        <v>803</v>
      </c>
      <c r="B809" s="47"/>
      <c r="C809" s="47" t="s">
        <v>946</v>
      </c>
      <c r="D809" s="47" t="s">
        <v>1045</v>
      </c>
      <c r="E809" s="57" t="s">
        <v>937</v>
      </c>
      <c r="F809" s="47" t="s">
        <v>222</v>
      </c>
      <c r="G809" s="55" t="s">
        <v>1054</v>
      </c>
      <c r="H809" s="49">
        <v>60000</v>
      </c>
      <c r="I809" s="49">
        <v>3216.65</v>
      </c>
      <c r="J809" s="50">
        <v>25</v>
      </c>
      <c r="K809" s="51">
        <v>1722</v>
      </c>
      <c r="L809" s="52">
        <f t="shared" si="560"/>
        <v>4260</v>
      </c>
      <c r="M809" s="52">
        <f t="shared" si="561"/>
        <v>660.00000000000011</v>
      </c>
      <c r="N809" s="51">
        <v>1824</v>
      </c>
      <c r="O809" s="50">
        <f t="shared" si="562"/>
        <v>4254</v>
      </c>
      <c r="P809" s="50"/>
      <c r="Q809" s="50">
        <f t="shared" si="563"/>
        <v>3546</v>
      </c>
      <c r="R809" s="50">
        <f t="shared" si="564"/>
        <v>6787.65</v>
      </c>
      <c r="S809" s="50">
        <f t="shared" si="565"/>
        <v>9174</v>
      </c>
      <c r="T809" s="50">
        <f t="shared" si="566"/>
        <v>53212.35</v>
      </c>
      <c r="U809" s="53" t="s">
        <v>50</v>
      </c>
    </row>
    <row r="810" spans="1:21" s="54" customFormat="1" x14ac:dyDescent="0.25">
      <c r="A810" s="46">
        <v>804</v>
      </c>
      <c r="B810" s="47"/>
      <c r="C810" s="47" t="s">
        <v>942</v>
      </c>
      <c r="D810" s="47" t="s">
        <v>1045</v>
      </c>
      <c r="E810" s="57" t="s">
        <v>937</v>
      </c>
      <c r="F810" s="47" t="s">
        <v>222</v>
      </c>
      <c r="G810" s="55" t="s">
        <v>1054</v>
      </c>
      <c r="H810" s="49">
        <v>42000</v>
      </c>
      <c r="I810" s="56">
        <v>319.88</v>
      </c>
      <c r="J810" s="50">
        <v>25</v>
      </c>
      <c r="K810" s="51">
        <v>1205.4000000000001</v>
      </c>
      <c r="L810" s="52">
        <f t="shared" si="560"/>
        <v>2981.9999999999995</v>
      </c>
      <c r="M810" s="52">
        <f t="shared" si="561"/>
        <v>462.00000000000006</v>
      </c>
      <c r="N810" s="51">
        <v>1276.8</v>
      </c>
      <c r="O810" s="50">
        <f t="shared" si="562"/>
        <v>2977.8</v>
      </c>
      <c r="P810" s="50"/>
      <c r="Q810" s="50">
        <f t="shared" si="563"/>
        <v>2482.1999999999998</v>
      </c>
      <c r="R810" s="50">
        <f t="shared" si="564"/>
        <v>2827.08</v>
      </c>
      <c r="S810" s="50">
        <f t="shared" si="565"/>
        <v>6421.7999999999993</v>
      </c>
      <c r="T810" s="50">
        <f t="shared" si="566"/>
        <v>39172.92</v>
      </c>
      <c r="U810" s="53" t="s">
        <v>50</v>
      </c>
    </row>
    <row r="811" spans="1:21" s="54" customFormat="1" x14ac:dyDescent="0.25">
      <c r="A811" s="46">
        <v>805</v>
      </c>
      <c r="B811" s="47"/>
      <c r="C811" s="47" t="s">
        <v>943</v>
      </c>
      <c r="D811" s="47" t="s">
        <v>1045</v>
      </c>
      <c r="E811" s="57" t="s">
        <v>937</v>
      </c>
      <c r="F811" s="47" t="s">
        <v>222</v>
      </c>
      <c r="G811" s="55" t="s">
        <v>1054</v>
      </c>
      <c r="H811" s="49">
        <v>42000</v>
      </c>
      <c r="I811" s="56">
        <v>724.92</v>
      </c>
      <c r="J811" s="50">
        <v>25</v>
      </c>
      <c r="K811" s="51">
        <v>1205.4000000000001</v>
      </c>
      <c r="L811" s="52">
        <f t="shared" si="560"/>
        <v>2981.9999999999995</v>
      </c>
      <c r="M811" s="52">
        <f t="shared" si="561"/>
        <v>462.00000000000006</v>
      </c>
      <c r="N811" s="51">
        <v>1276.8</v>
      </c>
      <c r="O811" s="50">
        <f t="shared" si="562"/>
        <v>2977.8</v>
      </c>
      <c r="P811" s="50"/>
      <c r="Q811" s="50">
        <f t="shared" si="563"/>
        <v>2482.1999999999998</v>
      </c>
      <c r="R811" s="50">
        <f t="shared" si="564"/>
        <v>3232.12</v>
      </c>
      <c r="S811" s="50">
        <f t="shared" si="565"/>
        <v>6421.7999999999993</v>
      </c>
      <c r="T811" s="50">
        <f t="shared" si="566"/>
        <v>38767.879999999997</v>
      </c>
      <c r="U811" s="53" t="s">
        <v>50</v>
      </c>
    </row>
    <row r="812" spans="1:21" s="54" customFormat="1" x14ac:dyDescent="0.25">
      <c r="A812" s="46">
        <v>806</v>
      </c>
      <c r="B812" s="47"/>
      <c r="C812" s="47" t="s">
        <v>948</v>
      </c>
      <c r="D812" s="47" t="s">
        <v>1044</v>
      </c>
      <c r="E812" s="57" t="s">
        <v>937</v>
      </c>
      <c r="F812" s="47" t="s">
        <v>134</v>
      </c>
      <c r="G812" s="55" t="s">
        <v>1054</v>
      </c>
      <c r="H812" s="49">
        <v>46750</v>
      </c>
      <c r="I812" s="49">
        <v>1395.31</v>
      </c>
      <c r="J812" s="50">
        <v>25</v>
      </c>
      <c r="K812" s="51">
        <v>1341.73</v>
      </c>
      <c r="L812" s="52">
        <f t="shared" si="560"/>
        <v>3319.2499999999995</v>
      </c>
      <c r="M812" s="52">
        <f t="shared" si="561"/>
        <v>514.25</v>
      </c>
      <c r="N812" s="51">
        <v>1421.2</v>
      </c>
      <c r="O812" s="50">
        <f t="shared" si="562"/>
        <v>3314.5750000000003</v>
      </c>
      <c r="P812" s="50"/>
      <c r="Q812" s="50">
        <f t="shared" si="563"/>
        <v>2762.9300000000003</v>
      </c>
      <c r="R812" s="50">
        <f t="shared" si="564"/>
        <v>4183.24</v>
      </c>
      <c r="S812" s="50">
        <f t="shared" si="565"/>
        <v>7148.0749999999998</v>
      </c>
      <c r="T812" s="50">
        <f t="shared" si="566"/>
        <v>42566.76</v>
      </c>
      <c r="U812" s="53" t="s">
        <v>50</v>
      </c>
    </row>
    <row r="813" spans="1:21" s="54" customFormat="1" x14ac:dyDescent="0.25">
      <c r="A813" s="46">
        <v>807</v>
      </c>
      <c r="B813" s="47"/>
      <c r="C813" s="47" t="s">
        <v>945</v>
      </c>
      <c r="D813" s="47" t="s">
        <v>1045</v>
      </c>
      <c r="E813" s="57" t="s">
        <v>937</v>
      </c>
      <c r="F813" s="47" t="s">
        <v>134</v>
      </c>
      <c r="G813" s="55" t="s">
        <v>1054</v>
      </c>
      <c r="H813" s="49">
        <v>40000</v>
      </c>
      <c r="I813" s="56">
        <v>240.13</v>
      </c>
      <c r="J813" s="50">
        <v>25</v>
      </c>
      <c r="K813" s="51">
        <v>1148</v>
      </c>
      <c r="L813" s="52">
        <f t="shared" si="560"/>
        <v>2839.9999999999995</v>
      </c>
      <c r="M813" s="52">
        <f t="shared" si="561"/>
        <v>440.00000000000006</v>
      </c>
      <c r="N813" s="51">
        <v>1216</v>
      </c>
      <c r="O813" s="50">
        <f t="shared" si="562"/>
        <v>2836</v>
      </c>
      <c r="P813" s="50"/>
      <c r="Q813" s="50">
        <f t="shared" si="563"/>
        <v>2364</v>
      </c>
      <c r="R813" s="50">
        <f t="shared" si="564"/>
        <v>2629.13</v>
      </c>
      <c r="S813" s="50">
        <f t="shared" si="565"/>
        <v>6116</v>
      </c>
      <c r="T813" s="50">
        <f t="shared" si="566"/>
        <v>37370.870000000003</v>
      </c>
      <c r="U813" s="53" t="s">
        <v>50</v>
      </c>
    </row>
    <row r="814" spans="1:21" s="54" customFormat="1" x14ac:dyDescent="0.25">
      <c r="A814" s="46">
        <v>808</v>
      </c>
      <c r="B814" s="47"/>
      <c r="C814" s="47" t="s">
        <v>940</v>
      </c>
      <c r="D814" s="47" t="s">
        <v>1044</v>
      </c>
      <c r="E814" s="57" t="s">
        <v>937</v>
      </c>
      <c r="F814" s="47" t="s">
        <v>122</v>
      </c>
      <c r="G814" s="55" t="s">
        <v>1055</v>
      </c>
      <c r="H814" s="49">
        <v>35000</v>
      </c>
      <c r="I814" s="56">
        <v>0</v>
      </c>
      <c r="J814" s="50">
        <v>25</v>
      </c>
      <c r="K814" s="51">
        <v>1004.5</v>
      </c>
      <c r="L814" s="52">
        <f t="shared" si="560"/>
        <v>2485</v>
      </c>
      <c r="M814" s="52">
        <f t="shared" si="561"/>
        <v>385.00000000000006</v>
      </c>
      <c r="N814" s="51">
        <v>1064</v>
      </c>
      <c r="O814" s="50">
        <f t="shared" si="562"/>
        <v>2481.5</v>
      </c>
      <c r="P814" s="50"/>
      <c r="Q814" s="50">
        <f t="shared" si="563"/>
        <v>2068.5</v>
      </c>
      <c r="R814" s="50">
        <f t="shared" si="564"/>
        <v>2093.5</v>
      </c>
      <c r="S814" s="50">
        <f t="shared" si="565"/>
        <v>5351.5</v>
      </c>
      <c r="T814" s="50">
        <f t="shared" si="566"/>
        <v>32906.5</v>
      </c>
      <c r="U814" s="53" t="s">
        <v>50</v>
      </c>
    </row>
    <row r="815" spans="1:21" s="54" customFormat="1" x14ac:dyDescent="0.25">
      <c r="A815" s="46">
        <v>809</v>
      </c>
      <c r="B815" s="47"/>
      <c r="C815" s="47" t="s">
        <v>1088</v>
      </c>
      <c r="D815" s="47" t="s">
        <v>1045</v>
      </c>
      <c r="E815" s="57" t="s">
        <v>937</v>
      </c>
      <c r="F815" s="47" t="s">
        <v>122</v>
      </c>
      <c r="G815" s="55" t="s">
        <v>1054</v>
      </c>
      <c r="H815" s="49">
        <v>25000</v>
      </c>
      <c r="I815" s="56"/>
      <c r="J815" s="50">
        <v>25</v>
      </c>
      <c r="K815" s="51">
        <v>717.5</v>
      </c>
      <c r="L815" s="52">
        <f t="shared" si="560"/>
        <v>1774.9999999999998</v>
      </c>
      <c r="M815" s="52">
        <f t="shared" si="561"/>
        <v>275</v>
      </c>
      <c r="N815" s="51">
        <v>760</v>
      </c>
      <c r="O815" s="50">
        <f t="shared" si="562"/>
        <v>1772.5000000000002</v>
      </c>
      <c r="P815" s="50"/>
      <c r="Q815" s="50">
        <f t="shared" si="563"/>
        <v>1477.5</v>
      </c>
      <c r="R815" s="50"/>
      <c r="S815" s="50">
        <f t="shared" si="565"/>
        <v>3822.5</v>
      </c>
      <c r="T815" s="50"/>
      <c r="U815" s="53"/>
    </row>
    <row r="816" spans="1:21" s="54" customFormat="1" x14ac:dyDescent="0.25">
      <c r="A816" s="46">
        <v>810</v>
      </c>
      <c r="B816" s="47"/>
      <c r="C816" s="47" t="s">
        <v>941</v>
      </c>
      <c r="D816" s="47" t="s">
        <v>1044</v>
      </c>
      <c r="E816" s="57" t="s">
        <v>937</v>
      </c>
      <c r="F816" s="47" t="s">
        <v>114</v>
      </c>
      <c r="G816" s="55" t="s">
        <v>1055</v>
      </c>
      <c r="H816" s="49">
        <v>32000</v>
      </c>
      <c r="I816" s="56">
        <v>0</v>
      </c>
      <c r="J816" s="50">
        <v>25</v>
      </c>
      <c r="K816" s="51">
        <v>918.4</v>
      </c>
      <c r="L816" s="52">
        <f t="shared" si="560"/>
        <v>2272</v>
      </c>
      <c r="M816" s="52">
        <f t="shared" si="561"/>
        <v>352.00000000000006</v>
      </c>
      <c r="N816" s="51">
        <v>972.8</v>
      </c>
      <c r="O816" s="50">
        <f t="shared" si="562"/>
        <v>2268.8000000000002</v>
      </c>
      <c r="P816" s="50"/>
      <c r="Q816" s="50">
        <f t="shared" si="563"/>
        <v>1891.1999999999998</v>
      </c>
      <c r="R816" s="50">
        <f t="shared" si="564"/>
        <v>1916.1999999999998</v>
      </c>
      <c r="S816" s="50">
        <f t="shared" si="565"/>
        <v>4892.8</v>
      </c>
      <c r="T816" s="50">
        <f t="shared" si="566"/>
        <v>30083.8</v>
      </c>
      <c r="U816" s="53" t="s">
        <v>50</v>
      </c>
    </row>
    <row r="817" spans="1:21" s="54" customFormat="1" x14ac:dyDescent="0.25">
      <c r="A817" s="46">
        <v>811</v>
      </c>
      <c r="B817" s="47"/>
      <c r="C817" s="47" t="s">
        <v>1036</v>
      </c>
      <c r="D817" s="47" t="s">
        <v>1045</v>
      </c>
      <c r="E817" s="57" t="s">
        <v>921</v>
      </c>
      <c r="F817" s="47" t="s">
        <v>189</v>
      </c>
      <c r="G817" s="55" t="s">
        <v>1054</v>
      </c>
      <c r="H817" s="49">
        <v>60000</v>
      </c>
      <c r="I817" s="51">
        <v>3486.68</v>
      </c>
      <c r="J817" s="50">
        <v>25</v>
      </c>
      <c r="K817" s="51">
        <v>1722</v>
      </c>
      <c r="L817" s="52">
        <f t="shared" si="560"/>
        <v>4260</v>
      </c>
      <c r="M817" s="52">
        <f t="shared" si="561"/>
        <v>660.00000000000011</v>
      </c>
      <c r="N817" s="52">
        <v>1824</v>
      </c>
      <c r="O817" s="50">
        <f t="shared" si="562"/>
        <v>4254</v>
      </c>
      <c r="P817" s="50"/>
      <c r="Q817" s="50">
        <f t="shared" si="563"/>
        <v>3546</v>
      </c>
      <c r="R817" s="50">
        <f>+I817+J817+K817+N817+P817</f>
        <v>7057.68</v>
      </c>
      <c r="S817" s="50">
        <f t="shared" si="565"/>
        <v>9174</v>
      </c>
      <c r="T817" s="50">
        <f t="shared" si="566"/>
        <v>52942.32</v>
      </c>
      <c r="U817" s="53" t="s">
        <v>50</v>
      </c>
    </row>
    <row r="818" spans="1:21" s="54" customFormat="1" x14ac:dyDescent="0.25">
      <c r="A818" s="46">
        <v>812</v>
      </c>
      <c r="B818" s="47"/>
      <c r="C818" s="47" t="s">
        <v>922</v>
      </c>
      <c r="D818" s="47" t="s">
        <v>1044</v>
      </c>
      <c r="E818" s="57" t="s">
        <v>921</v>
      </c>
      <c r="F818" s="47" t="s">
        <v>113</v>
      </c>
      <c r="G818" s="55" t="s">
        <v>1054</v>
      </c>
      <c r="H818" s="49">
        <v>75000</v>
      </c>
      <c r="I818" s="49">
        <v>6309.38</v>
      </c>
      <c r="J818" s="50">
        <v>25</v>
      </c>
      <c r="K818" s="51">
        <v>2152.5</v>
      </c>
      <c r="L818" s="52">
        <f t="shared" ref="L818:L831" si="567">+H818*7.1%</f>
        <v>5324.9999999999991</v>
      </c>
      <c r="M818" s="52">
        <f t="shared" ref="M818:M831" si="568">+H818*1.1%</f>
        <v>825.00000000000011</v>
      </c>
      <c r="N818" s="51">
        <v>2280</v>
      </c>
      <c r="O818" s="50">
        <f t="shared" ref="O818:O831" si="569">+H818*7.09%</f>
        <v>5317.5</v>
      </c>
      <c r="P818" s="50"/>
      <c r="Q818" s="50">
        <f t="shared" ref="Q818:Q831" si="570">+K818+N818</f>
        <v>4432.5</v>
      </c>
      <c r="R818" s="50">
        <f t="shared" ref="R818:R831" si="571">+I818+J818+K818+N818+P818</f>
        <v>10766.880000000001</v>
      </c>
      <c r="S818" s="50">
        <f t="shared" ref="S818:S831" si="572">+L818+M818+O818</f>
        <v>11467.5</v>
      </c>
      <c r="T818" s="50">
        <f t="shared" ref="T818:T831" si="573">+H818-R818</f>
        <v>64233.119999999995</v>
      </c>
      <c r="U818" s="53" t="s">
        <v>50</v>
      </c>
    </row>
    <row r="819" spans="1:21" s="54" customFormat="1" x14ac:dyDescent="0.25">
      <c r="A819" s="46">
        <v>813</v>
      </c>
      <c r="B819" s="47"/>
      <c r="C819" s="47" t="s">
        <v>1038</v>
      </c>
      <c r="D819" s="47" t="s">
        <v>1045</v>
      </c>
      <c r="E819" s="57" t="s">
        <v>921</v>
      </c>
      <c r="F819" s="47" t="s">
        <v>42</v>
      </c>
      <c r="G819" s="55" t="s">
        <v>1054</v>
      </c>
      <c r="H819" s="49">
        <v>28000</v>
      </c>
      <c r="I819" s="49">
        <v>0</v>
      </c>
      <c r="J819" s="50">
        <v>25</v>
      </c>
      <c r="K819" s="51">
        <v>803.6</v>
      </c>
      <c r="L819" s="52">
        <f t="shared" si="567"/>
        <v>1987.9999999999998</v>
      </c>
      <c r="M819" s="52">
        <f t="shared" si="568"/>
        <v>308.00000000000006</v>
      </c>
      <c r="N819" s="51">
        <v>851.2</v>
      </c>
      <c r="O819" s="50">
        <f t="shared" si="569"/>
        <v>1985.2</v>
      </c>
      <c r="P819" s="50"/>
      <c r="Q819" s="50">
        <f t="shared" si="570"/>
        <v>1654.8000000000002</v>
      </c>
      <c r="R819" s="50">
        <f t="shared" si="571"/>
        <v>1679.8000000000002</v>
      </c>
      <c r="S819" s="50">
        <f t="shared" si="572"/>
        <v>4281.2</v>
      </c>
      <c r="T819" s="50">
        <f t="shared" si="573"/>
        <v>26320.2</v>
      </c>
      <c r="U819" s="53" t="s">
        <v>50</v>
      </c>
    </row>
    <row r="820" spans="1:21" s="54" customFormat="1" x14ac:dyDescent="0.25">
      <c r="A820" s="46">
        <v>814</v>
      </c>
      <c r="B820" s="47"/>
      <c r="C820" s="47" t="s">
        <v>1089</v>
      </c>
      <c r="D820" s="47" t="s">
        <v>1044</v>
      </c>
      <c r="E820" s="57" t="s">
        <v>921</v>
      </c>
      <c r="F820" s="47" t="s">
        <v>42</v>
      </c>
      <c r="G820" s="55" t="s">
        <v>1054</v>
      </c>
      <c r="H820" s="49">
        <v>25000</v>
      </c>
      <c r="I820" s="49"/>
      <c r="J820" s="50">
        <v>25</v>
      </c>
      <c r="K820" s="51">
        <v>717.5</v>
      </c>
      <c r="L820" s="52">
        <f t="shared" si="567"/>
        <v>1774.9999999999998</v>
      </c>
      <c r="M820" s="52">
        <f t="shared" si="568"/>
        <v>275</v>
      </c>
      <c r="N820" s="51">
        <v>760</v>
      </c>
      <c r="O820" s="50">
        <f t="shared" si="569"/>
        <v>1772.5000000000002</v>
      </c>
      <c r="P820" s="50"/>
      <c r="Q820" s="50">
        <f t="shared" si="570"/>
        <v>1477.5</v>
      </c>
      <c r="R820" s="50"/>
      <c r="S820" s="50">
        <f t="shared" si="572"/>
        <v>3822.5</v>
      </c>
      <c r="T820" s="50"/>
      <c r="U820" s="53"/>
    </row>
    <row r="821" spans="1:21" s="54" customFormat="1" x14ac:dyDescent="0.25">
      <c r="A821" s="46">
        <v>815</v>
      </c>
      <c r="B821" s="47"/>
      <c r="C821" s="47" t="s">
        <v>923</v>
      </c>
      <c r="D821" s="47" t="s">
        <v>1044</v>
      </c>
      <c r="E821" s="57" t="s">
        <v>921</v>
      </c>
      <c r="F821" s="47" t="s">
        <v>42</v>
      </c>
      <c r="G821" s="55" t="s">
        <v>1054</v>
      </c>
      <c r="H821" s="49">
        <v>25000</v>
      </c>
      <c r="I821" s="56">
        <v>0</v>
      </c>
      <c r="J821" s="50">
        <v>25</v>
      </c>
      <c r="K821" s="51">
        <v>717.5</v>
      </c>
      <c r="L821" s="52">
        <f t="shared" si="567"/>
        <v>1774.9999999999998</v>
      </c>
      <c r="M821" s="52">
        <f t="shared" si="568"/>
        <v>275</v>
      </c>
      <c r="N821" s="51">
        <v>760</v>
      </c>
      <c r="O821" s="50">
        <f t="shared" si="569"/>
        <v>1772.5000000000002</v>
      </c>
      <c r="P821" s="50"/>
      <c r="Q821" s="50">
        <f t="shared" si="570"/>
        <v>1477.5</v>
      </c>
      <c r="R821" s="50">
        <f t="shared" si="571"/>
        <v>1502.5</v>
      </c>
      <c r="S821" s="50">
        <f t="shared" si="572"/>
        <v>3822.5</v>
      </c>
      <c r="T821" s="50">
        <f t="shared" si="573"/>
        <v>23497.5</v>
      </c>
      <c r="U821" s="53" t="s">
        <v>50</v>
      </c>
    </row>
    <row r="822" spans="1:21" s="54" customFormat="1" x14ac:dyDescent="0.25">
      <c r="A822" s="46">
        <v>816</v>
      </c>
      <c r="B822" s="47"/>
      <c r="C822" s="47" t="s">
        <v>924</v>
      </c>
      <c r="D822" s="47" t="s">
        <v>1044</v>
      </c>
      <c r="E822" s="57" t="s">
        <v>921</v>
      </c>
      <c r="F822" s="47" t="s">
        <v>78</v>
      </c>
      <c r="G822" s="55" t="s">
        <v>1048</v>
      </c>
      <c r="H822" s="49">
        <v>15000</v>
      </c>
      <c r="I822" s="56">
        <v>0</v>
      </c>
      <c r="J822" s="50">
        <v>25</v>
      </c>
      <c r="K822" s="51">
        <v>430.5</v>
      </c>
      <c r="L822" s="52">
        <f t="shared" si="567"/>
        <v>1065</v>
      </c>
      <c r="M822" s="52">
        <f t="shared" si="568"/>
        <v>165.00000000000003</v>
      </c>
      <c r="N822" s="51">
        <v>456</v>
      </c>
      <c r="O822" s="50">
        <f t="shared" si="569"/>
        <v>1063.5</v>
      </c>
      <c r="P822" s="50"/>
      <c r="Q822" s="50">
        <f t="shared" si="570"/>
        <v>886.5</v>
      </c>
      <c r="R822" s="50">
        <f t="shared" si="571"/>
        <v>911.5</v>
      </c>
      <c r="S822" s="50">
        <f t="shared" si="572"/>
        <v>2293.5</v>
      </c>
      <c r="T822" s="50">
        <f t="shared" si="573"/>
        <v>14088.5</v>
      </c>
      <c r="U822" s="53" t="s">
        <v>50</v>
      </c>
    </row>
    <row r="823" spans="1:21" s="54" customFormat="1" x14ac:dyDescent="0.25">
      <c r="A823" s="46">
        <v>817</v>
      </c>
      <c r="B823" s="47"/>
      <c r="C823" s="47" t="s">
        <v>926</v>
      </c>
      <c r="D823" s="47" t="s">
        <v>1045</v>
      </c>
      <c r="E823" s="57" t="s">
        <v>925</v>
      </c>
      <c r="F823" s="47" t="s">
        <v>157</v>
      </c>
      <c r="G823" s="55" t="s">
        <v>1054</v>
      </c>
      <c r="H823" s="49">
        <v>155000</v>
      </c>
      <c r="I823" s="49">
        <v>25042.74</v>
      </c>
      <c r="J823" s="50">
        <v>25</v>
      </c>
      <c r="K823" s="51">
        <v>4448.5</v>
      </c>
      <c r="L823" s="52">
        <f t="shared" si="567"/>
        <v>11004.999999999998</v>
      </c>
      <c r="M823" s="52">
        <f t="shared" si="568"/>
        <v>1705.0000000000002</v>
      </c>
      <c r="N823" s="51">
        <v>4712</v>
      </c>
      <c r="O823" s="50">
        <f t="shared" si="569"/>
        <v>10989.5</v>
      </c>
      <c r="P823" s="50"/>
      <c r="Q823" s="50">
        <f t="shared" si="570"/>
        <v>9160.5</v>
      </c>
      <c r="R823" s="50">
        <f t="shared" si="571"/>
        <v>34228.240000000005</v>
      </c>
      <c r="S823" s="50">
        <f t="shared" si="572"/>
        <v>23699.5</v>
      </c>
      <c r="T823" s="50">
        <f t="shared" si="573"/>
        <v>120771.76</v>
      </c>
      <c r="U823" s="53" t="s">
        <v>50</v>
      </c>
    </row>
    <row r="824" spans="1:21" s="54" customFormat="1" x14ac:dyDescent="0.25">
      <c r="A824" s="46">
        <v>818</v>
      </c>
      <c r="B824" s="47"/>
      <c r="C824" s="47" t="s">
        <v>927</v>
      </c>
      <c r="D824" s="47" t="s">
        <v>1044</v>
      </c>
      <c r="E824" s="57" t="s">
        <v>925</v>
      </c>
      <c r="F824" s="47" t="s">
        <v>137</v>
      </c>
      <c r="G824" s="55" t="s">
        <v>1054</v>
      </c>
      <c r="H824" s="49">
        <v>28350</v>
      </c>
      <c r="I824" s="56">
        <v>0</v>
      </c>
      <c r="J824" s="50">
        <v>25</v>
      </c>
      <c r="K824" s="51">
        <v>813.65</v>
      </c>
      <c r="L824" s="52">
        <f t="shared" si="567"/>
        <v>2012.85</v>
      </c>
      <c r="M824" s="52">
        <f t="shared" si="568"/>
        <v>311.85000000000002</v>
      </c>
      <c r="N824" s="51">
        <v>861.84</v>
      </c>
      <c r="O824" s="50">
        <f t="shared" si="569"/>
        <v>2010.0150000000001</v>
      </c>
      <c r="P824" s="50"/>
      <c r="Q824" s="50">
        <f t="shared" si="570"/>
        <v>1675.49</v>
      </c>
      <c r="R824" s="50">
        <f t="shared" si="571"/>
        <v>1700.49</v>
      </c>
      <c r="S824" s="50">
        <f t="shared" si="572"/>
        <v>4334.7150000000001</v>
      </c>
      <c r="T824" s="50">
        <f t="shared" si="573"/>
        <v>26649.51</v>
      </c>
      <c r="U824" s="53" t="s">
        <v>50</v>
      </c>
    </row>
    <row r="825" spans="1:21" s="54" customFormat="1" x14ac:dyDescent="0.25">
      <c r="A825" s="46">
        <v>819</v>
      </c>
      <c r="B825" s="47"/>
      <c r="C825" s="47" t="s">
        <v>933</v>
      </c>
      <c r="D825" s="47" t="s">
        <v>1044</v>
      </c>
      <c r="E825" s="57" t="s">
        <v>928</v>
      </c>
      <c r="F825" s="47" t="s">
        <v>135</v>
      </c>
      <c r="G825" s="55" t="s">
        <v>1054</v>
      </c>
      <c r="H825" s="49">
        <v>200000</v>
      </c>
      <c r="I825" s="49">
        <v>35574.39</v>
      </c>
      <c r="J825" s="50">
        <v>25</v>
      </c>
      <c r="K825" s="51">
        <v>5740</v>
      </c>
      <c r="L825" s="52">
        <f>+H825*7.1%</f>
        <v>14199.999999999998</v>
      </c>
      <c r="M825" s="52">
        <f>+H825*1.1%</f>
        <v>2200</v>
      </c>
      <c r="N825" s="51">
        <v>4943.8</v>
      </c>
      <c r="O825" s="50">
        <f>+H825*7.09%</f>
        <v>14180.000000000002</v>
      </c>
      <c r="P825" s="50"/>
      <c r="Q825" s="50">
        <f>+K825+N825</f>
        <v>10683.8</v>
      </c>
      <c r="R825" s="50">
        <f>+I825+J825+K825+N825+P825</f>
        <v>46283.19</v>
      </c>
      <c r="S825" s="50">
        <f>+L825+M825+O825</f>
        <v>30580</v>
      </c>
      <c r="T825" s="50">
        <f>+H825-R825</f>
        <v>153716.81</v>
      </c>
      <c r="U825" s="53" t="s">
        <v>50</v>
      </c>
    </row>
    <row r="826" spans="1:21" s="54" customFormat="1" x14ac:dyDescent="0.25">
      <c r="A826" s="46">
        <v>820</v>
      </c>
      <c r="B826" s="47"/>
      <c r="C826" s="47" t="s">
        <v>929</v>
      </c>
      <c r="D826" s="47" t="s">
        <v>1045</v>
      </c>
      <c r="E826" s="57" t="s">
        <v>928</v>
      </c>
      <c r="F826" s="47" t="s">
        <v>189</v>
      </c>
      <c r="G826" s="55" t="s">
        <v>1055</v>
      </c>
      <c r="H826" s="49">
        <v>34000</v>
      </c>
      <c r="I826" s="56">
        <v>0</v>
      </c>
      <c r="J826" s="50">
        <v>25</v>
      </c>
      <c r="K826" s="51">
        <v>975.8</v>
      </c>
      <c r="L826" s="52">
        <f t="shared" si="567"/>
        <v>2414</v>
      </c>
      <c r="M826" s="52">
        <f t="shared" si="568"/>
        <v>374.00000000000006</v>
      </c>
      <c r="N826" s="51">
        <v>1033.5999999999999</v>
      </c>
      <c r="O826" s="50">
        <f t="shared" si="569"/>
        <v>2410.6000000000004</v>
      </c>
      <c r="P826" s="50"/>
      <c r="Q826" s="50">
        <f t="shared" si="570"/>
        <v>2009.3999999999999</v>
      </c>
      <c r="R826" s="50">
        <f t="shared" si="571"/>
        <v>2034.3999999999999</v>
      </c>
      <c r="S826" s="50">
        <f t="shared" si="572"/>
        <v>5198.6000000000004</v>
      </c>
      <c r="T826" s="50">
        <f t="shared" si="573"/>
        <v>31965.599999999999</v>
      </c>
      <c r="U826" s="53" t="s">
        <v>50</v>
      </c>
    </row>
    <row r="827" spans="1:21" s="54" customFormat="1" x14ac:dyDescent="0.25">
      <c r="A827" s="46">
        <v>821</v>
      </c>
      <c r="B827" s="47"/>
      <c r="C827" s="47" t="s">
        <v>930</v>
      </c>
      <c r="D827" s="47" t="s">
        <v>1045</v>
      </c>
      <c r="E827" s="57" t="s">
        <v>928</v>
      </c>
      <c r="F827" s="47" t="s">
        <v>189</v>
      </c>
      <c r="G827" s="55" t="s">
        <v>1054</v>
      </c>
      <c r="H827" s="49">
        <v>34000</v>
      </c>
      <c r="I827" s="56">
        <v>0</v>
      </c>
      <c r="J827" s="50">
        <v>25</v>
      </c>
      <c r="K827" s="51">
        <v>975.8</v>
      </c>
      <c r="L827" s="52">
        <f t="shared" si="567"/>
        <v>2414</v>
      </c>
      <c r="M827" s="52">
        <f t="shared" si="568"/>
        <v>374.00000000000006</v>
      </c>
      <c r="N827" s="51">
        <v>1033.5999999999999</v>
      </c>
      <c r="O827" s="50">
        <f t="shared" si="569"/>
        <v>2410.6000000000004</v>
      </c>
      <c r="P827" s="50"/>
      <c r="Q827" s="50">
        <f t="shared" si="570"/>
        <v>2009.3999999999999</v>
      </c>
      <c r="R827" s="50">
        <f t="shared" si="571"/>
        <v>2034.3999999999999</v>
      </c>
      <c r="S827" s="50">
        <f t="shared" si="572"/>
        <v>5198.6000000000004</v>
      </c>
      <c r="T827" s="50">
        <f t="shared" si="573"/>
        <v>31965.599999999999</v>
      </c>
      <c r="U827" s="53" t="s">
        <v>50</v>
      </c>
    </row>
    <row r="828" spans="1:21" s="54" customFormat="1" x14ac:dyDescent="0.25">
      <c r="A828" s="46">
        <v>822</v>
      </c>
      <c r="B828" s="47"/>
      <c r="C828" s="47" t="s">
        <v>936</v>
      </c>
      <c r="D828" s="47" t="s">
        <v>1045</v>
      </c>
      <c r="E828" s="57" t="s">
        <v>934</v>
      </c>
      <c r="F828" s="47" t="s">
        <v>275</v>
      </c>
      <c r="G828" s="55" t="s">
        <v>1054</v>
      </c>
      <c r="H828" s="49">
        <v>39000</v>
      </c>
      <c r="I828" s="56">
        <v>301.52</v>
      </c>
      <c r="J828" s="50">
        <v>25</v>
      </c>
      <c r="K828" s="51">
        <v>1119.3</v>
      </c>
      <c r="L828" s="52">
        <f>+H828*7.1%</f>
        <v>2768.9999999999995</v>
      </c>
      <c r="M828" s="52">
        <f>+H828*1.1%</f>
        <v>429.00000000000006</v>
      </c>
      <c r="N828" s="51">
        <v>1185.5999999999999</v>
      </c>
      <c r="O828" s="50">
        <f>+H828*7.09%</f>
        <v>2765.1000000000004</v>
      </c>
      <c r="P828" s="50"/>
      <c r="Q828" s="50">
        <f>+K828+N828</f>
        <v>2304.8999999999996</v>
      </c>
      <c r="R828" s="50">
        <f>+I828+J828+K828+N828+P828</f>
        <v>2631.42</v>
      </c>
      <c r="S828" s="50">
        <f>+L828+M828+O828</f>
        <v>5963.1</v>
      </c>
      <c r="T828" s="50">
        <f>+H828-R828</f>
        <v>36368.58</v>
      </c>
      <c r="U828" s="53" t="s">
        <v>50</v>
      </c>
    </row>
    <row r="829" spans="1:21" s="54" customFormat="1" x14ac:dyDescent="0.25">
      <c r="A829" s="46">
        <v>823</v>
      </c>
      <c r="B829" s="47"/>
      <c r="C829" s="47" t="s">
        <v>931</v>
      </c>
      <c r="D829" s="47" t="s">
        <v>1044</v>
      </c>
      <c r="E829" s="57" t="s">
        <v>928</v>
      </c>
      <c r="F829" s="47" t="s">
        <v>122</v>
      </c>
      <c r="G829" s="55" t="s">
        <v>1055</v>
      </c>
      <c r="H829" s="49">
        <v>34000</v>
      </c>
      <c r="I829" s="56">
        <v>0</v>
      </c>
      <c r="J829" s="50">
        <v>25</v>
      </c>
      <c r="K829" s="51">
        <v>975.8</v>
      </c>
      <c r="L829" s="52">
        <f t="shared" si="567"/>
        <v>2414</v>
      </c>
      <c r="M829" s="52">
        <f t="shared" si="568"/>
        <v>374.00000000000006</v>
      </c>
      <c r="N829" s="51">
        <v>1033.5999999999999</v>
      </c>
      <c r="O829" s="50">
        <f t="shared" si="569"/>
        <v>2410.6000000000004</v>
      </c>
      <c r="P829" s="50"/>
      <c r="Q829" s="50">
        <f t="shared" si="570"/>
        <v>2009.3999999999999</v>
      </c>
      <c r="R829" s="50">
        <f t="shared" si="571"/>
        <v>2034.3999999999999</v>
      </c>
      <c r="S829" s="50">
        <f t="shared" si="572"/>
        <v>5198.6000000000004</v>
      </c>
      <c r="T829" s="50">
        <f t="shared" si="573"/>
        <v>31965.599999999999</v>
      </c>
      <c r="U829" s="53" t="s">
        <v>50</v>
      </c>
    </row>
    <row r="830" spans="1:21" s="54" customFormat="1" x14ac:dyDescent="0.25">
      <c r="A830" s="46">
        <v>824</v>
      </c>
      <c r="B830" s="47"/>
      <c r="C830" s="47" t="s">
        <v>932</v>
      </c>
      <c r="D830" s="47" t="s">
        <v>1044</v>
      </c>
      <c r="E830" s="57" t="s">
        <v>928</v>
      </c>
      <c r="F830" s="47" t="s">
        <v>122</v>
      </c>
      <c r="G830" s="55" t="s">
        <v>1055</v>
      </c>
      <c r="H830" s="49">
        <v>34000</v>
      </c>
      <c r="I830" s="56">
        <v>0</v>
      </c>
      <c r="J830" s="50">
        <v>25</v>
      </c>
      <c r="K830" s="51">
        <v>975.8</v>
      </c>
      <c r="L830" s="52">
        <f t="shared" si="567"/>
        <v>2414</v>
      </c>
      <c r="M830" s="52">
        <f t="shared" si="568"/>
        <v>374.00000000000006</v>
      </c>
      <c r="N830" s="51">
        <v>1033.5999999999999</v>
      </c>
      <c r="O830" s="50">
        <f t="shared" si="569"/>
        <v>2410.6000000000004</v>
      </c>
      <c r="P830" s="50"/>
      <c r="Q830" s="50">
        <f t="shared" si="570"/>
        <v>2009.3999999999999</v>
      </c>
      <c r="R830" s="50">
        <f t="shared" si="571"/>
        <v>2034.3999999999999</v>
      </c>
      <c r="S830" s="50">
        <f t="shared" si="572"/>
        <v>5198.6000000000004</v>
      </c>
      <c r="T830" s="50">
        <f t="shared" si="573"/>
        <v>31965.599999999999</v>
      </c>
      <c r="U830" s="53" t="s">
        <v>50</v>
      </c>
    </row>
    <row r="831" spans="1:21" s="54" customFormat="1" x14ac:dyDescent="0.25">
      <c r="A831" s="46">
        <v>825</v>
      </c>
      <c r="B831" s="47"/>
      <c r="C831" s="47" t="s">
        <v>935</v>
      </c>
      <c r="D831" s="47" t="s">
        <v>1044</v>
      </c>
      <c r="E831" s="57" t="s">
        <v>934</v>
      </c>
      <c r="F831" s="47" t="s">
        <v>42</v>
      </c>
      <c r="G831" s="55" t="s">
        <v>1055</v>
      </c>
      <c r="H831" s="49">
        <v>34000</v>
      </c>
      <c r="I831" s="56">
        <v>0</v>
      </c>
      <c r="J831" s="50">
        <v>25</v>
      </c>
      <c r="K831" s="51">
        <v>975.8</v>
      </c>
      <c r="L831" s="52">
        <f t="shared" si="567"/>
        <v>2414</v>
      </c>
      <c r="M831" s="52">
        <f t="shared" si="568"/>
        <v>374.00000000000006</v>
      </c>
      <c r="N831" s="51">
        <v>1033.5999999999999</v>
      </c>
      <c r="O831" s="50">
        <f t="shared" si="569"/>
        <v>2410.6000000000004</v>
      </c>
      <c r="P831" s="50"/>
      <c r="Q831" s="50">
        <f t="shared" si="570"/>
        <v>2009.3999999999999</v>
      </c>
      <c r="R831" s="50">
        <f t="shared" si="571"/>
        <v>2034.3999999999999</v>
      </c>
      <c r="S831" s="50">
        <f t="shared" si="572"/>
        <v>5198.6000000000004</v>
      </c>
      <c r="T831" s="50">
        <f t="shared" si="573"/>
        <v>31965.599999999999</v>
      </c>
      <c r="U831" s="53" t="s">
        <v>50</v>
      </c>
    </row>
    <row r="832" spans="1:21" ht="29.25" customHeight="1" x14ac:dyDescent="0.25">
      <c r="A832" s="126"/>
      <c r="B832" s="136" t="s">
        <v>21</v>
      </c>
      <c r="C832" s="136"/>
      <c r="D832" s="136"/>
      <c r="E832" s="136"/>
      <c r="F832" s="136"/>
      <c r="G832" s="127"/>
      <c r="H832" s="128">
        <f t="shared" ref="H832:T832" si="574">SUM(H7:H831)</f>
        <v>34341048.43</v>
      </c>
      <c r="I832" s="128">
        <f t="shared" si="574"/>
        <v>1746170.5000000068</v>
      </c>
      <c r="J832" s="128">
        <f t="shared" si="574"/>
        <v>20625</v>
      </c>
      <c r="K832" s="128">
        <f t="shared" si="574"/>
        <v>985588.30999999808</v>
      </c>
      <c r="L832" s="128">
        <f t="shared" si="574"/>
        <v>2436652.4385300013</v>
      </c>
      <c r="M832" s="128">
        <f t="shared" si="574"/>
        <v>377509.53273000021</v>
      </c>
      <c r="N832" s="128">
        <f t="shared" si="574"/>
        <v>1022885.469999996</v>
      </c>
      <c r="O832" s="128">
        <f t="shared" si="574"/>
        <v>2429069.3386869952</v>
      </c>
      <c r="P832" s="128">
        <f t="shared" si="574"/>
        <v>0</v>
      </c>
      <c r="Q832" s="128">
        <f t="shared" si="574"/>
        <v>2005708.4600000111</v>
      </c>
      <c r="R832" s="128">
        <f t="shared" si="574"/>
        <v>3756991.2700000247</v>
      </c>
      <c r="S832" s="128">
        <f t="shared" si="574"/>
        <v>5239467.5099470261</v>
      </c>
      <c r="T832" s="128">
        <f t="shared" si="574"/>
        <v>30276077.649999902</v>
      </c>
      <c r="U832" s="129"/>
    </row>
    <row r="833" spans="1:21" ht="17.25" thickBot="1" x14ac:dyDescent="0.3">
      <c r="A833" s="2"/>
      <c r="B833" s="2"/>
      <c r="C833" s="2"/>
      <c r="D833" s="2"/>
      <c r="E833" s="2"/>
      <c r="F833" s="2"/>
      <c r="G833" s="17"/>
      <c r="H833" s="30"/>
      <c r="I833" s="3"/>
      <c r="J833" s="3"/>
      <c r="K833" s="36"/>
      <c r="L833" s="37"/>
      <c r="M833" s="37"/>
      <c r="N833" s="36"/>
      <c r="O833" s="1"/>
      <c r="P833" s="1"/>
      <c r="Q833" s="1"/>
      <c r="R833" s="1"/>
      <c r="S833" s="1"/>
    </row>
    <row r="834" spans="1:21" ht="16.5" x14ac:dyDescent="0.25">
      <c r="A834" s="4" t="s">
        <v>22</v>
      </c>
      <c r="B834" s="5"/>
      <c r="C834" s="6"/>
      <c r="D834" s="6"/>
      <c r="E834" s="6"/>
      <c r="F834" s="6"/>
      <c r="G834" s="5"/>
      <c r="H834" s="26"/>
      <c r="I834" s="7"/>
      <c r="J834" s="7"/>
      <c r="K834" s="38"/>
      <c r="L834" s="39"/>
      <c r="M834" s="39"/>
      <c r="N834" s="38"/>
      <c r="O834" s="23"/>
      <c r="P834" s="23"/>
      <c r="Q834" s="23"/>
      <c r="R834" s="23"/>
      <c r="S834" s="23"/>
      <c r="T834" s="23"/>
      <c r="U834" s="21"/>
    </row>
    <row r="835" spans="1:21" ht="16.5" x14ac:dyDescent="0.25">
      <c r="A835" s="9" t="s">
        <v>23</v>
      </c>
      <c r="B835" s="10"/>
      <c r="C835" s="8"/>
      <c r="D835" s="8"/>
      <c r="E835" s="8"/>
      <c r="F835" s="8"/>
      <c r="G835" s="10"/>
      <c r="H835" s="27"/>
      <c r="I835" s="11"/>
      <c r="J835" s="11"/>
      <c r="K835" s="40"/>
      <c r="L835" s="41"/>
      <c r="M835" s="41"/>
      <c r="N835" s="40"/>
      <c r="O835" s="14"/>
      <c r="P835" s="14"/>
      <c r="Q835" s="14"/>
      <c r="R835" s="14"/>
      <c r="S835" s="14"/>
      <c r="T835" s="14"/>
      <c r="U835" s="22"/>
    </row>
    <row r="836" spans="1:21" ht="16.5" x14ac:dyDescent="0.25">
      <c r="A836" s="9" t="s">
        <v>24</v>
      </c>
      <c r="B836" s="10"/>
      <c r="C836" s="8"/>
      <c r="D836" s="8"/>
      <c r="E836" s="8"/>
      <c r="F836" s="8"/>
      <c r="G836" s="10"/>
      <c r="H836" s="27"/>
      <c r="I836" s="11"/>
      <c r="J836" s="11"/>
      <c r="K836" s="40"/>
      <c r="L836" s="41"/>
      <c r="M836" s="41"/>
      <c r="N836" s="40"/>
      <c r="O836" s="14"/>
      <c r="P836" s="14"/>
      <c r="Q836" s="14"/>
      <c r="R836" s="14"/>
      <c r="S836" s="14"/>
      <c r="T836" s="14"/>
      <c r="U836" s="22"/>
    </row>
    <row r="837" spans="1:21" ht="17.25" customHeight="1" x14ac:dyDescent="0.25">
      <c r="A837" s="9" t="s">
        <v>25</v>
      </c>
      <c r="B837" s="10"/>
      <c r="C837" s="8"/>
      <c r="D837" s="8"/>
      <c r="E837" s="8"/>
      <c r="F837" s="8"/>
      <c r="G837" s="10"/>
      <c r="H837" s="27"/>
      <c r="I837" s="11"/>
      <c r="J837" s="11"/>
      <c r="K837" s="40"/>
      <c r="L837" s="41"/>
      <c r="M837" s="41"/>
      <c r="N837" s="40"/>
      <c r="O837" s="14"/>
      <c r="P837" s="14"/>
      <c r="Q837" s="14"/>
      <c r="R837" s="14"/>
      <c r="S837" s="14"/>
      <c r="T837" s="14"/>
      <c r="U837" s="22"/>
    </row>
    <row r="838" spans="1:21" ht="16.5" x14ac:dyDescent="0.25">
      <c r="A838" s="9" t="s">
        <v>1060</v>
      </c>
      <c r="B838" s="10"/>
      <c r="C838" s="8"/>
      <c r="D838" s="8"/>
      <c r="E838" s="8"/>
      <c r="F838" s="8"/>
      <c r="G838" s="10"/>
      <c r="H838" s="31"/>
      <c r="I838" s="31"/>
      <c r="J838" s="31"/>
      <c r="K838" s="31"/>
      <c r="L838" s="41"/>
      <c r="M838" s="41"/>
      <c r="N838" s="42"/>
      <c r="O838" s="14"/>
      <c r="P838" s="14"/>
      <c r="Q838" s="14"/>
      <c r="R838" s="14"/>
      <c r="S838" s="14"/>
      <c r="T838" s="14"/>
      <c r="U838" s="22"/>
    </row>
    <row r="839" spans="1:21" ht="24.75" customHeight="1" thickBot="1" x14ac:dyDescent="0.3">
      <c r="A839" s="12"/>
      <c r="B839" s="13"/>
      <c r="C839" s="13"/>
      <c r="D839" s="13"/>
      <c r="E839" s="13"/>
      <c r="F839" s="13"/>
      <c r="G839" s="18"/>
      <c r="H839" s="29"/>
      <c r="I839" s="43"/>
      <c r="J839" s="13"/>
      <c r="K839" s="44"/>
      <c r="L839" s="18"/>
      <c r="M839" s="18"/>
      <c r="N839" s="44"/>
      <c r="O839" s="19"/>
      <c r="P839" s="19"/>
      <c r="Q839" s="19"/>
      <c r="R839" s="19"/>
      <c r="S839" s="19"/>
      <c r="T839" s="19"/>
      <c r="U839" s="20"/>
    </row>
    <row r="840" spans="1:21" ht="20.25" x14ac:dyDescent="0.3">
      <c r="A840" s="103"/>
      <c r="B840" s="104" t="s">
        <v>30</v>
      </c>
      <c r="C840" s="104" t="s">
        <v>30</v>
      </c>
      <c r="D840" s="105"/>
      <c r="E840" s="106"/>
      <c r="F840" s="106" t="s">
        <v>29</v>
      </c>
      <c r="G840" s="107"/>
      <c r="H840" s="108"/>
      <c r="I840" s="106"/>
      <c r="J840" s="109"/>
      <c r="K840" s="109"/>
      <c r="L840" s="110"/>
      <c r="M840" s="110"/>
      <c r="N840" s="110"/>
      <c r="O840" s="110" t="s">
        <v>33</v>
      </c>
      <c r="P840" s="111"/>
      <c r="Q840" s="110"/>
      <c r="R840" s="112"/>
      <c r="S840" s="113"/>
      <c r="T840" s="114"/>
      <c r="U840" s="115"/>
    </row>
    <row r="841" spans="1:21" s="15" customFormat="1" ht="16.5" x14ac:dyDescent="0.3">
      <c r="A841" s="116"/>
      <c r="B841" s="8"/>
      <c r="C841" s="8"/>
      <c r="D841" s="10"/>
      <c r="E841" s="8"/>
      <c r="F841" s="8"/>
      <c r="G841" s="28"/>
      <c r="H841" s="8"/>
      <c r="I841" s="11"/>
      <c r="J841" s="11"/>
      <c r="K841" s="11"/>
      <c r="L841" s="14"/>
      <c r="M841" s="14"/>
      <c r="N841" s="14"/>
      <c r="O841" s="14"/>
      <c r="P841" s="14"/>
      <c r="Q841" s="14"/>
      <c r="T841" s="117"/>
      <c r="U841" s="117"/>
    </row>
    <row r="842" spans="1:21" s="15" customFormat="1" ht="16.5" x14ac:dyDescent="0.3">
      <c r="A842" s="116"/>
      <c r="B842" s="8"/>
      <c r="C842" s="8"/>
      <c r="D842" s="10"/>
      <c r="E842" s="10"/>
      <c r="F842" s="8"/>
      <c r="G842" s="8"/>
      <c r="H842" s="11"/>
      <c r="I842" s="8"/>
      <c r="J842" s="8"/>
      <c r="K842" s="11"/>
      <c r="L842" s="11"/>
      <c r="M842" s="14"/>
      <c r="N842" s="14"/>
      <c r="O842" s="14"/>
      <c r="P842" s="14"/>
      <c r="Q842" s="14"/>
      <c r="T842" s="118"/>
      <c r="U842" s="117"/>
    </row>
    <row r="843" spans="1:21" s="15" customFormat="1" ht="16.5" x14ac:dyDescent="0.25">
      <c r="A843" s="118"/>
      <c r="B843" s="8"/>
      <c r="C843" s="8"/>
      <c r="D843" s="10"/>
      <c r="E843" s="10"/>
      <c r="F843" s="8"/>
      <c r="G843" s="8"/>
      <c r="H843" s="8"/>
      <c r="I843" s="8"/>
      <c r="J843" s="8"/>
      <c r="K843" s="11"/>
      <c r="L843" s="11"/>
      <c r="M843" s="14"/>
      <c r="N843" s="14"/>
      <c r="O843" s="14"/>
      <c r="P843" s="14"/>
      <c r="Q843" s="14"/>
      <c r="T843" s="118"/>
      <c r="U843" s="118"/>
    </row>
    <row r="844" spans="1:21" s="15" customFormat="1" ht="15" customHeight="1" x14ac:dyDescent="0.25">
      <c r="A844" s="118"/>
      <c r="B844" s="8"/>
      <c r="C844" s="8"/>
      <c r="D844" s="10"/>
      <c r="E844" s="10"/>
      <c r="F844" s="8"/>
      <c r="G844" s="8"/>
      <c r="H844" s="8"/>
      <c r="I844" s="8"/>
      <c r="J844" s="8"/>
      <c r="K844" s="11"/>
      <c r="L844" s="11"/>
      <c r="M844" s="14"/>
      <c r="N844" s="14"/>
      <c r="O844" s="14"/>
      <c r="P844" s="14"/>
      <c r="Q844" s="14"/>
      <c r="T844" s="118"/>
      <c r="U844" s="118"/>
    </row>
    <row r="845" spans="1:21" s="14" customFormat="1" ht="21" customHeight="1" x14ac:dyDescent="0.35">
      <c r="A845" s="118"/>
      <c r="B845" s="138" t="s">
        <v>1104</v>
      </c>
      <c r="C845" s="138"/>
      <c r="D845" s="15"/>
      <c r="E845" s="15"/>
      <c r="F845" s="139" t="s">
        <v>1105</v>
      </c>
      <c r="G845" s="139"/>
      <c r="H845" s="139"/>
      <c r="I845" s="139"/>
      <c r="J845" s="15"/>
      <c r="K845" s="15"/>
      <c r="L845" s="15"/>
      <c r="M845" s="15"/>
      <c r="N845" s="15"/>
      <c r="O845" s="25"/>
      <c r="P845" s="15"/>
      <c r="Q845" s="15"/>
      <c r="R845" s="15"/>
      <c r="S845" s="15"/>
      <c r="T845" s="118"/>
      <c r="U845" s="118"/>
    </row>
    <row r="846" spans="1:21" s="14" customFormat="1" ht="22.5" customHeight="1" x14ac:dyDescent="0.3">
      <c r="A846" s="118"/>
      <c r="B846" s="140" t="s">
        <v>1106</v>
      </c>
      <c r="C846" s="140"/>
      <c r="D846" s="15"/>
      <c r="E846" s="15"/>
      <c r="F846" s="140" t="s">
        <v>31</v>
      </c>
      <c r="G846" s="140"/>
      <c r="H846" s="140"/>
      <c r="I846" s="140"/>
      <c r="J846" s="15"/>
      <c r="K846" s="15"/>
      <c r="L846" s="15"/>
      <c r="M846" s="15"/>
      <c r="N846" s="15"/>
      <c r="O846" s="119"/>
      <c r="P846" s="15"/>
      <c r="Q846" s="15"/>
      <c r="R846" s="15"/>
      <c r="S846" s="15"/>
      <c r="T846" s="118"/>
      <c r="U846" s="118"/>
    </row>
    <row r="847" spans="1:21" s="15" customFormat="1" ht="15" customHeight="1" x14ac:dyDescent="0.25">
      <c r="A847" s="118"/>
      <c r="B847" s="137" t="s">
        <v>32</v>
      </c>
      <c r="C847" s="137"/>
      <c r="F847" s="137" t="s">
        <v>32</v>
      </c>
      <c r="G847" s="137"/>
      <c r="H847" s="137"/>
      <c r="I847" s="137"/>
      <c r="S847" s="14"/>
      <c r="T847" s="118"/>
      <c r="U847" s="118"/>
    </row>
    <row r="848" spans="1:21" s="15" customFormat="1" ht="15" customHeight="1" x14ac:dyDescent="0.35">
      <c r="C848" s="32"/>
      <c r="D848" s="25"/>
      <c r="G848" s="25"/>
      <c r="H848" s="24"/>
      <c r="I848" s="45"/>
      <c r="J848" s="45"/>
      <c r="K848" s="45"/>
      <c r="L848" s="45"/>
      <c r="M848" s="45"/>
      <c r="N848" s="45"/>
      <c r="P848" s="25"/>
    </row>
    <row r="849" spans="1:21" s="15" customFormat="1" ht="15" customHeight="1" x14ac:dyDescent="0.25">
      <c r="C849" s="119"/>
      <c r="D849" s="119"/>
      <c r="G849" s="119"/>
      <c r="H849" s="120"/>
      <c r="I849" s="121"/>
      <c r="J849" s="45"/>
      <c r="K849" s="45"/>
      <c r="L849" s="45"/>
      <c r="M849" s="45"/>
      <c r="N849" s="45"/>
      <c r="P849" s="119"/>
    </row>
    <row r="850" spans="1:21" s="15" customFormat="1" ht="15" customHeight="1" x14ac:dyDescent="0.25">
      <c r="A850" s="122"/>
      <c r="B850" s="122"/>
      <c r="C850" s="122"/>
      <c r="D850" s="122"/>
      <c r="E850" s="122"/>
      <c r="F850" s="122"/>
      <c r="G850" s="123"/>
      <c r="H850" s="122"/>
      <c r="I850" s="122"/>
      <c r="J850" s="122"/>
      <c r="K850" s="122"/>
      <c r="L850" s="122"/>
      <c r="M850" s="122"/>
      <c r="N850" s="122"/>
      <c r="O850" s="122"/>
      <c r="P850" s="122"/>
      <c r="Q850" s="122"/>
      <c r="R850" s="122"/>
      <c r="S850" s="122"/>
      <c r="T850" s="124"/>
      <c r="U850" s="122"/>
    </row>
    <row r="851" spans="1:21" s="15" customFormat="1" ht="15.75" customHeight="1" x14ac:dyDescent="0.25">
      <c r="A851" s="122"/>
      <c r="B851" s="122"/>
      <c r="C851" s="122"/>
      <c r="D851" s="122"/>
      <c r="E851" s="122"/>
      <c r="F851" s="122"/>
      <c r="G851" s="123"/>
      <c r="H851" s="122"/>
      <c r="I851" s="122"/>
      <c r="J851" s="122"/>
      <c r="K851" s="122"/>
      <c r="L851" s="122"/>
      <c r="M851" s="122"/>
      <c r="N851" s="122"/>
      <c r="O851" s="122"/>
      <c r="P851" s="122"/>
      <c r="Q851" s="122"/>
      <c r="R851" s="122"/>
      <c r="S851" s="122"/>
      <c r="T851" s="124"/>
      <c r="U851" s="122"/>
    </row>
    <row r="852" spans="1:21" s="15" customFormat="1" x14ac:dyDescent="0.25">
      <c r="A852" s="122"/>
      <c r="B852" s="122"/>
      <c r="C852" s="122"/>
      <c r="D852" s="122"/>
      <c r="E852" s="122"/>
      <c r="F852" s="122"/>
      <c r="G852" s="123"/>
      <c r="H852" s="122"/>
      <c r="I852" s="122"/>
      <c r="J852" s="122"/>
      <c r="K852" s="122"/>
      <c r="L852" s="122"/>
      <c r="M852" s="122"/>
      <c r="N852" s="122"/>
      <c r="O852" s="122"/>
      <c r="P852" s="122"/>
      <c r="Q852" s="122"/>
      <c r="R852" s="122"/>
      <c r="S852" s="122"/>
      <c r="T852" s="124"/>
      <c r="U852" s="122"/>
    </row>
    <row r="853" spans="1:21" s="15" customFormat="1" x14ac:dyDescent="0.25">
      <c r="A853" s="122"/>
      <c r="B853" s="122"/>
      <c r="C853" s="122"/>
      <c r="D853" s="122"/>
      <c r="E853" s="122"/>
      <c r="F853" s="122"/>
      <c r="G853" s="123"/>
      <c r="H853" s="122"/>
      <c r="I853" s="122"/>
      <c r="J853" s="122"/>
      <c r="K853" s="122"/>
      <c r="L853" s="122"/>
      <c r="M853" s="122"/>
      <c r="N853" s="122"/>
      <c r="O853" s="122"/>
      <c r="P853" s="122"/>
      <c r="Q853" s="122"/>
      <c r="R853" s="122"/>
      <c r="S853" s="122"/>
      <c r="T853" s="124"/>
      <c r="U853" s="122"/>
    </row>
    <row r="854" spans="1:21" x14ac:dyDescent="0.25">
      <c r="A854" s="100"/>
      <c r="B854" s="100"/>
      <c r="C854" s="100"/>
      <c r="D854" s="100"/>
      <c r="E854" s="100"/>
      <c r="F854" s="100"/>
      <c r="G854" s="101"/>
      <c r="H854" s="100"/>
      <c r="I854" s="100"/>
      <c r="J854" s="100"/>
      <c r="K854" s="100"/>
      <c r="L854" s="100"/>
      <c r="M854" s="100"/>
      <c r="N854" s="100"/>
      <c r="O854" s="100"/>
      <c r="P854" s="100"/>
      <c r="Q854" s="100"/>
      <c r="R854" s="100"/>
      <c r="S854" s="100"/>
      <c r="T854" s="102"/>
      <c r="U854" s="100"/>
    </row>
    <row r="855" spans="1:21" x14ac:dyDescent="0.25">
      <c r="A855" s="100"/>
      <c r="B855" s="100"/>
      <c r="C855" s="100"/>
      <c r="D855" s="100"/>
      <c r="E855" s="100"/>
      <c r="F855" s="100"/>
      <c r="G855" s="101"/>
      <c r="H855" s="100"/>
      <c r="I855" s="100"/>
      <c r="J855" s="100"/>
      <c r="K855" s="100"/>
      <c r="L855" s="100"/>
      <c r="M855" s="100"/>
      <c r="N855" s="100"/>
      <c r="O855" s="100"/>
      <c r="P855" s="100"/>
      <c r="Q855" s="100"/>
      <c r="R855" s="100"/>
      <c r="S855" s="100"/>
      <c r="T855" s="102"/>
      <c r="U855" s="100"/>
    </row>
    <row r="856" spans="1:21" x14ac:dyDescent="0.25">
      <c r="A856" s="100"/>
      <c r="B856" s="100"/>
      <c r="C856" s="100"/>
      <c r="D856" s="100"/>
      <c r="E856" s="100"/>
      <c r="F856" s="100"/>
      <c r="G856" s="101"/>
      <c r="H856" s="100"/>
      <c r="I856" s="100"/>
      <c r="J856" s="100"/>
      <c r="K856" s="100"/>
      <c r="L856" s="100"/>
      <c r="M856" s="100"/>
      <c r="N856" s="100"/>
      <c r="O856" s="100"/>
      <c r="P856" s="100"/>
      <c r="Q856" s="100"/>
      <c r="R856" s="100"/>
      <c r="S856" s="100"/>
      <c r="T856" s="102"/>
      <c r="U856" s="100"/>
    </row>
    <row r="857" spans="1:21" x14ac:dyDescent="0.25">
      <c r="A857" s="100"/>
      <c r="B857" s="100"/>
      <c r="C857" s="100"/>
      <c r="D857" s="100"/>
      <c r="E857" s="100"/>
      <c r="F857" s="100"/>
      <c r="G857" s="101"/>
      <c r="H857" s="100"/>
      <c r="I857" s="100"/>
      <c r="J857" s="100"/>
      <c r="K857" s="100"/>
      <c r="L857" s="100"/>
      <c r="M857" s="100"/>
      <c r="N857" s="100"/>
      <c r="O857" s="100"/>
      <c r="P857" s="100"/>
      <c r="Q857" s="100"/>
      <c r="R857" s="100"/>
      <c r="S857" s="100"/>
      <c r="T857" s="102"/>
      <c r="U857" s="100"/>
    </row>
    <row r="858" spans="1:21" x14ac:dyDescent="0.25">
      <c r="A858" s="100"/>
      <c r="B858" s="100"/>
      <c r="C858" s="100"/>
      <c r="D858" s="100"/>
      <c r="E858" s="100"/>
      <c r="F858" s="100"/>
      <c r="G858" s="101"/>
      <c r="H858" s="100"/>
      <c r="I858" s="100"/>
      <c r="J858" s="100"/>
      <c r="K858" s="100"/>
      <c r="L858" s="100"/>
      <c r="M858" s="100"/>
      <c r="N858" s="100"/>
      <c r="O858" s="100"/>
      <c r="P858" s="100"/>
      <c r="Q858" s="100"/>
      <c r="R858" s="100"/>
      <c r="S858" s="100"/>
      <c r="T858" s="102"/>
      <c r="U858" s="100"/>
    </row>
    <row r="859" spans="1:21" x14ac:dyDescent="0.25">
      <c r="A859" s="100"/>
      <c r="B859" s="100"/>
      <c r="C859" s="100"/>
      <c r="D859" s="100"/>
      <c r="E859" s="100"/>
      <c r="F859" s="100"/>
      <c r="G859" s="101"/>
      <c r="H859" s="100"/>
      <c r="I859" s="100"/>
      <c r="J859" s="100"/>
      <c r="K859" s="100"/>
      <c r="L859" s="100"/>
      <c r="M859" s="100"/>
      <c r="N859" s="100"/>
      <c r="O859" s="100"/>
      <c r="P859" s="100"/>
      <c r="Q859" s="100"/>
      <c r="R859" s="100"/>
      <c r="S859" s="100"/>
      <c r="T859" s="102"/>
      <c r="U859" s="100"/>
    </row>
    <row r="860" spans="1:21" x14ac:dyDescent="0.25">
      <c r="A860" s="100"/>
      <c r="B860" s="100"/>
      <c r="C860" s="100"/>
      <c r="D860" s="100"/>
      <c r="E860" s="100"/>
      <c r="F860" s="100"/>
      <c r="G860" s="101"/>
      <c r="H860" s="100"/>
      <c r="I860" s="100"/>
      <c r="J860" s="100"/>
      <c r="K860" s="100"/>
      <c r="L860" s="100"/>
      <c r="M860" s="100"/>
      <c r="N860" s="100"/>
      <c r="O860" s="100"/>
      <c r="P860" s="100"/>
      <c r="Q860" s="100"/>
      <c r="R860" s="100"/>
      <c r="S860" s="100"/>
      <c r="T860" s="102"/>
      <c r="U860" s="100"/>
    </row>
    <row r="861" spans="1:21" x14ac:dyDescent="0.25">
      <c r="A861" s="100"/>
      <c r="B861" s="100"/>
      <c r="C861" s="100"/>
      <c r="D861" s="100"/>
      <c r="E861" s="100"/>
      <c r="F861" s="100"/>
      <c r="G861" s="101"/>
      <c r="H861" s="100"/>
      <c r="I861" s="100"/>
      <c r="J861" s="100"/>
      <c r="K861" s="100"/>
      <c r="L861" s="100"/>
      <c r="M861" s="100"/>
      <c r="N861" s="100"/>
      <c r="O861" s="100"/>
      <c r="P861" s="100"/>
      <c r="Q861" s="100"/>
      <c r="R861" s="100"/>
      <c r="S861" s="100"/>
      <c r="T861" s="102"/>
      <c r="U861" s="100"/>
    </row>
    <row r="862" spans="1:21" x14ac:dyDescent="0.25">
      <c r="A862" s="100"/>
      <c r="B862" s="100"/>
      <c r="C862" s="100"/>
      <c r="D862" s="100"/>
      <c r="E862" s="100"/>
      <c r="F862" s="100"/>
      <c r="G862" s="101"/>
      <c r="H862" s="100"/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100"/>
      <c r="T862" s="102"/>
      <c r="U862" s="100"/>
    </row>
    <row r="863" spans="1:21" x14ac:dyDescent="0.25">
      <c r="A863" s="100"/>
      <c r="B863" s="100"/>
      <c r="C863" s="100"/>
      <c r="D863" s="100"/>
      <c r="E863" s="100"/>
      <c r="F863" s="100"/>
      <c r="G863" s="101"/>
      <c r="H863" s="100"/>
      <c r="I863" s="100"/>
      <c r="J863" s="100"/>
      <c r="K863" s="100"/>
      <c r="L863" s="100"/>
      <c r="M863" s="100"/>
      <c r="N863" s="100"/>
      <c r="O863" s="100"/>
      <c r="P863" s="100"/>
      <c r="Q863" s="100"/>
      <c r="R863" s="100"/>
      <c r="S863" s="100"/>
      <c r="T863" s="102"/>
      <c r="U863" s="100"/>
    </row>
    <row r="866" spans="1:150" x14ac:dyDescent="0.25">
      <c r="A866" s="100"/>
      <c r="B866" s="100"/>
      <c r="C866" s="100"/>
      <c r="D866" s="100"/>
      <c r="E866" s="100"/>
      <c r="F866" s="100"/>
      <c r="G866" s="101"/>
      <c r="H866" s="100"/>
      <c r="I866" s="100"/>
      <c r="J866" s="100"/>
      <c r="K866" s="100"/>
      <c r="L866" s="100"/>
      <c r="M866" s="100"/>
      <c r="N866" s="100"/>
      <c r="O866" s="100"/>
      <c r="P866" s="100"/>
      <c r="Q866" s="100"/>
      <c r="R866" s="100"/>
      <c r="S866" s="100"/>
      <c r="T866" s="102"/>
      <c r="U866" s="100"/>
      <c r="V866" s="100"/>
      <c r="W866" s="100"/>
      <c r="X866" s="100"/>
      <c r="Y866" s="100"/>
      <c r="Z866" s="100"/>
      <c r="AA866" s="100"/>
      <c r="AB866" s="100"/>
      <c r="AC866" s="100"/>
      <c r="AD866" s="100"/>
      <c r="AE866" s="100"/>
      <c r="AF866" s="100"/>
      <c r="AG866" s="100"/>
      <c r="AH866" s="100"/>
      <c r="AI866" s="100"/>
      <c r="AJ866" s="100"/>
      <c r="AK866" s="100"/>
      <c r="AL866" s="100"/>
      <c r="AM866" s="100"/>
      <c r="AN866" s="100"/>
      <c r="AO866" s="100"/>
      <c r="AP866" s="100"/>
      <c r="AQ866" s="100"/>
      <c r="AR866" s="100"/>
      <c r="AS866" s="100"/>
      <c r="AT866" s="100"/>
      <c r="AU866" s="100"/>
      <c r="AV866" s="100"/>
      <c r="AW866" s="100"/>
      <c r="AX866" s="100"/>
      <c r="AY866" s="100"/>
      <c r="AZ866" s="100"/>
      <c r="BA866" s="100"/>
      <c r="BB866" s="100"/>
      <c r="BC866" s="100"/>
      <c r="BD866" s="100"/>
      <c r="BE866" s="100"/>
      <c r="BF866" s="100"/>
      <c r="BG866" s="100"/>
      <c r="BH866" s="100"/>
      <c r="BI866" s="100"/>
      <c r="BJ866" s="100"/>
      <c r="BK866" s="100"/>
      <c r="BL866" s="100"/>
      <c r="BM866" s="100"/>
      <c r="BN866" s="100"/>
      <c r="BO866" s="100"/>
      <c r="BP866" s="100"/>
      <c r="BQ866" s="100"/>
      <c r="BR866" s="100"/>
      <c r="BS866" s="100"/>
      <c r="BT866" s="100"/>
      <c r="BU866" s="100"/>
      <c r="BV866" s="100"/>
      <c r="BW866" s="100"/>
      <c r="BX866" s="100"/>
      <c r="BY866" s="100"/>
      <c r="BZ866" s="100"/>
      <c r="CA866" s="100"/>
      <c r="CB866" s="100"/>
      <c r="CC866" s="100"/>
      <c r="CD866" s="100"/>
      <c r="CE866" s="100"/>
      <c r="CF866" s="100"/>
      <c r="CG866" s="100"/>
      <c r="CH866" s="100"/>
      <c r="CI866" s="100"/>
      <c r="CJ866" s="100"/>
      <c r="CK866" s="100"/>
      <c r="CL866" s="100"/>
      <c r="CM866" s="100"/>
      <c r="CN866" s="100"/>
      <c r="CO866" s="100"/>
      <c r="CP866" s="100"/>
      <c r="CQ866" s="100"/>
      <c r="CR866" s="100"/>
      <c r="CS866" s="100"/>
      <c r="CT866" s="100"/>
      <c r="CU866" s="100"/>
      <c r="CV866" s="100"/>
      <c r="CW866" s="100"/>
      <c r="CX866" s="100"/>
      <c r="CY866" s="100"/>
      <c r="CZ866" s="100"/>
      <c r="DA866" s="100"/>
      <c r="DB866" s="100"/>
      <c r="DC866" s="100"/>
      <c r="DD866" s="100"/>
      <c r="DE866" s="100"/>
      <c r="DF866" s="100"/>
      <c r="DG866" s="100"/>
      <c r="DH866" s="100"/>
      <c r="DI866" s="100"/>
      <c r="DJ866" s="100"/>
      <c r="DK866" s="100"/>
      <c r="DL866" s="100"/>
      <c r="DM866" s="100"/>
      <c r="DN866" s="100"/>
      <c r="DO866" s="100"/>
      <c r="DP866" s="100"/>
      <c r="DQ866" s="100"/>
      <c r="DR866" s="100"/>
      <c r="DS866" s="100"/>
      <c r="DT866" s="100"/>
      <c r="DU866" s="100"/>
      <c r="DV866" s="100"/>
      <c r="DW866" s="100"/>
      <c r="DX866" s="100"/>
      <c r="DY866" s="100"/>
      <c r="DZ866" s="100"/>
      <c r="EA866" s="100"/>
      <c r="EB866" s="100"/>
      <c r="EC866" s="100"/>
      <c r="ED866" s="100"/>
      <c r="EE866" s="100"/>
      <c r="EF866" s="100"/>
      <c r="EG866" s="100"/>
      <c r="EH866" s="100"/>
      <c r="EI866" s="100"/>
      <c r="EJ866" s="100"/>
      <c r="EK866" s="100"/>
      <c r="EL866" s="100"/>
      <c r="EM866" s="100"/>
      <c r="EN866" s="100"/>
      <c r="EO866" s="100"/>
      <c r="EP866" s="100"/>
      <c r="EQ866" s="100"/>
      <c r="ER866" s="100"/>
      <c r="ES866" s="100"/>
      <c r="ET866" s="100"/>
    </row>
    <row r="867" spans="1:150" x14ac:dyDescent="0.25">
      <c r="A867" s="100"/>
      <c r="B867" s="100"/>
      <c r="C867" s="100"/>
      <c r="D867" s="100"/>
      <c r="E867" s="100"/>
      <c r="F867" s="100"/>
      <c r="G867" s="101"/>
      <c r="H867" s="100"/>
      <c r="I867" s="100"/>
      <c r="J867" s="100"/>
      <c r="K867" s="100"/>
      <c r="L867" s="100"/>
      <c r="M867" s="100"/>
      <c r="N867" s="100"/>
      <c r="O867" s="100"/>
      <c r="P867" s="100"/>
      <c r="Q867" s="100"/>
      <c r="R867" s="100"/>
      <c r="S867" s="100"/>
      <c r="T867" s="102"/>
      <c r="U867" s="100"/>
      <c r="V867" s="100"/>
      <c r="W867" s="100"/>
      <c r="X867" s="100"/>
      <c r="Y867" s="100"/>
      <c r="Z867" s="100"/>
      <c r="AA867" s="100"/>
      <c r="AB867" s="100"/>
      <c r="AC867" s="100"/>
      <c r="AD867" s="100"/>
      <c r="AE867" s="100"/>
      <c r="AF867" s="100"/>
      <c r="AG867" s="100"/>
      <c r="AH867" s="100"/>
      <c r="AI867" s="100"/>
      <c r="AJ867" s="100"/>
      <c r="AK867" s="100"/>
      <c r="AL867" s="100"/>
      <c r="AM867" s="100"/>
      <c r="AN867" s="100"/>
      <c r="AO867" s="100"/>
      <c r="AP867" s="100"/>
      <c r="AQ867" s="100"/>
      <c r="AR867" s="100"/>
      <c r="AS867" s="100"/>
      <c r="AT867" s="100"/>
      <c r="AU867" s="100"/>
      <c r="AV867" s="100"/>
      <c r="AW867" s="100"/>
      <c r="AX867" s="100"/>
      <c r="AY867" s="100"/>
      <c r="AZ867" s="100"/>
      <c r="BA867" s="100"/>
      <c r="BB867" s="100"/>
      <c r="BC867" s="100"/>
      <c r="BD867" s="100"/>
      <c r="BE867" s="100"/>
      <c r="BF867" s="100"/>
      <c r="BG867" s="100"/>
      <c r="BH867" s="100"/>
      <c r="BI867" s="100"/>
      <c r="BJ867" s="100"/>
      <c r="BK867" s="100"/>
      <c r="BL867" s="100"/>
      <c r="BM867" s="100"/>
      <c r="BN867" s="100"/>
      <c r="BO867" s="100"/>
      <c r="BP867" s="100"/>
      <c r="BQ867" s="100"/>
      <c r="BR867" s="100"/>
      <c r="BS867" s="100"/>
      <c r="BT867" s="100"/>
      <c r="BU867" s="100"/>
      <c r="BV867" s="100"/>
      <c r="BW867" s="100"/>
      <c r="BX867" s="100"/>
      <c r="BY867" s="100"/>
      <c r="BZ867" s="100"/>
      <c r="CA867" s="100"/>
      <c r="CB867" s="100"/>
      <c r="CC867" s="100"/>
      <c r="CD867" s="100"/>
      <c r="CE867" s="100"/>
      <c r="CF867" s="100"/>
      <c r="CG867" s="100"/>
      <c r="CH867" s="100"/>
      <c r="CI867" s="100"/>
      <c r="CJ867" s="100"/>
      <c r="CK867" s="100"/>
      <c r="CL867" s="100"/>
      <c r="CM867" s="100"/>
      <c r="CN867" s="100"/>
      <c r="CO867" s="100"/>
      <c r="CP867" s="100"/>
      <c r="CQ867" s="100"/>
      <c r="CR867" s="100"/>
      <c r="CS867" s="100"/>
      <c r="CT867" s="100"/>
      <c r="CU867" s="100"/>
      <c r="CV867" s="100"/>
      <c r="CW867" s="100"/>
      <c r="CX867" s="100"/>
      <c r="CY867" s="100"/>
      <c r="CZ867" s="100"/>
      <c r="DA867" s="100"/>
      <c r="DB867" s="100"/>
      <c r="DC867" s="100"/>
      <c r="DD867" s="100"/>
      <c r="DE867" s="100"/>
      <c r="DF867" s="100"/>
      <c r="DG867" s="100"/>
      <c r="DH867" s="100"/>
      <c r="DI867" s="100"/>
      <c r="DJ867" s="100"/>
      <c r="DK867" s="100"/>
      <c r="DL867" s="100"/>
      <c r="DM867" s="100"/>
      <c r="DN867" s="100"/>
      <c r="DO867" s="100"/>
      <c r="DP867" s="100"/>
      <c r="DQ867" s="100"/>
      <c r="DR867" s="100"/>
      <c r="DS867" s="100"/>
      <c r="DT867" s="100"/>
      <c r="DU867" s="100"/>
      <c r="DV867" s="100"/>
      <c r="DW867" s="100"/>
      <c r="DX867" s="100"/>
      <c r="DY867" s="100"/>
      <c r="DZ867" s="100"/>
      <c r="EA867" s="100"/>
      <c r="EB867" s="100"/>
      <c r="EC867" s="100"/>
      <c r="ED867" s="100"/>
      <c r="EE867" s="100"/>
      <c r="EF867" s="100"/>
      <c r="EG867" s="100"/>
      <c r="EH867" s="100"/>
      <c r="EI867" s="100"/>
      <c r="EJ867" s="100"/>
      <c r="EK867" s="100"/>
      <c r="EL867" s="100"/>
      <c r="EM867" s="100"/>
      <c r="EN867" s="100"/>
      <c r="EO867" s="100"/>
      <c r="EP867" s="100"/>
      <c r="EQ867" s="100"/>
      <c r="ER867" s="100"/>
      <c r="ES867" s="100"/>
      <c r="ET867" s="100"/>
    </row>
    <row r="868" spans="1:150" x14ac:dyDescent="0.25">
      <c r="A868" s="100"/>
      <c r="B868" s="100"/>
      <c r="C868" s="100"/>
      <c r="D868" s="100"/>
      <c r="E868" s="100"/>
      <c r="F868" s="100"/>
      <c r="G868" s="101"/>
      <c r="H868" s="100"/>
      <c r="I868" s="100"/>
      <c r="J868" s="100"/>
      <c r="K868" s="100"/>
      <c r="L868" s="100"/>
      <c r="M868" s="100"/>
      <c r="N868" s="100"/>
      <c r="O868" s="100"/>
      <c r="P868" s="100"/>
      <c r="Q868" s="100"/>
      <c r="R868" s="100"/>
      <c r="S868" s="100"/>
      <c r="T868" s="102"/>
      <c r="U868" s="100"/>
      <c r="V868" s="100"/>
      <c r="W868" s="100"/>
      <c r="X868" s="100"/>
      <c r="Y868" s="100"/>
      <c r="Z868" s="100"/>
      <c r="AA868" s="100"/>
      <c r="AB868" s="100"/>
      <c r="AC868" s="100"/>
      <c r="AD868" s="100"/>
      <c r="AE868" s="100"/>
      <c r="AF868" s="100"/>
      <c r="AG868" s="100"/>
      <c r="AH868" s="100"/>
      <c r="AI868" s="100"/>
      <c r="AJ868" s="100"/>
      <c r="AK868" s="100"/>
      <c r="AL868" s="100"/>
      <c r="AM868" s="100"/>
      <c r="AN868" s="100"/>
      <c r="AO868" s="100"/>
      <c r="AP868" s="100"/>
      <c r="AQ868" s="100"/>
      <c r="AR868" s="100"/>
      <c r="AS868" s="100"/>
      <c r="AT868" s="100"/>
      <c r="AU868" s="100"/>
      <c r="AV868" s="100"/>
      <c r="AW868" s="100"/>
      <c r="AX868" s="100"/>
      <c r="AY868" s="100"/>
      <c r="AZ868" s="100"/>
      <c r="BA868" s="100"/>
      <c r="BB868" s="100"/>
      <c r="BC868" s="100"/>
      <c r="BD868" s="100"/>
      <c r="BE868" s="100"/>
      <c r="BF868" s="100"/>
      <c r="BG868" s="100"/>
      <c r="BH868" s="100"/>
      <c r="BI868" s="100"/>
      <c r="BJ868" s="100"/>
      <c r="BK868" s="100"/>
      <c r="BL868" s="100"/>
      <c r="BM868" s="100"/>
      <c r="BN868" s="100"/>
      <c r="BO868" s="100"/>
      <c r="BP868" s="100"/>
      <c r="BQ868" s="100"/>
      <c r="BR868" s="100"/>
      <c r="BS868" s="100"/>
      <c r="BT868" s="100"/>
      <c r="BU868" s="100"/>
      <c r="BV868" s="100"/>
      <c r="BW868" s="100"/>
      <c r="BX868" s="100"/>
      <c r="BY868" s="100"/>
      <c r="BZ868" s="100"/>
      <c r="CA868" s="100"/>
      <c r="CB868" s="100"/>
      <c r="CC868" s="100"/>
      <c r="CD868" s="100"/>
      <c r="CE868" s="100"/>
      <c r="CF868" s="100"/>
      <c r="CG868" s="100"/>
      <c r="CH868" s="100"/>
      <c r="CI868" s="100"/>
      <c r="CJ868" s="100"/>
      <c r="CK868" s="100"/>
      <c r="CL868" s="100"/>
      <c r="CM868" s="100"/>
      <c r="CN868" s="100"/>
      <c r="CO868" s="100"/>
      <c r="CP868" s="100"/>
      <c r="CQ868" s="100"/>
      <c r="CR868" s="100"/>
      <c r="CS868" s="100"/>
      <c r="CT868" s="100"/>
      <c r="CU868" s="100"/>
      <c r="CV868" s="100"/>
      <c r="CW868" s="100"/>
      <c r="CX868" s="100"/>
      <c r="CY868" s="100"/>
      <c r="CZ868" s="100"/>
      <c r="DA868" s="100"/>
      <c r="DB868" s="100"/>
      <c r="DC868" s="100"/>
      <c r="DD868" s="100"/>
      <c r="DE868" s="100"/>
      <c r="DF868" s="100"/>
      <c r="DG868" s="100"/>
      <c r="DH868" s="100"/>
      <c r="DI868" s="100"/>
      <c r="DJ868" s="100"/>
      <c r="DK868" s="100"/>
      <c r="DL868" s="100"/>
      <c r="DM868" s="100"/>
      <c r="DN868" s="100"/>
      <c r="DO868" s="100"/>
      <c r="DP868" s="100"/>
      <c r="DQ868" s="100"/>
      <c r="DR868" s="100"/>
      <c r="DS868" s="100"/>
      <c r="DT868" s="100"/>
      <c r="DU868" s="100"/>
      <c r="DV868" s="100"/>
      <c r="DW868" s="100"/>
      <c r="DX868" s="100"/>
      <c r="DY868" s="100"/>
      <c r="DZ868" s="100"/>
      <c r="EA868" s="100"/>
      <c r="EB868" s="100"/>
      <c r="EC868" s="100"/>
      <c r="ED868" s="100"/>
      <c r="EE868" s="100"/>
      <c r="EF868" s="100"/>
      <c r="EG868" s="100"/>
      <c r="EH868" s="100"/>
      <c r="EI868" s="100"/>
      <c r="EJ868" s="100"/>
      <c r="EK868" s="100"/>
      <c r="EL868" s="100"/>
      <c r="EM868" s="100"/>
      <c r="EN868" s="100"/>
      <c r="EO868" s="100"/>
      <c r="EP868" s="100"/>
      <c r="EQ868" s="100"/>
      <c r="ER868" s="100"/>
      <c r="ES868" s="100"/>
      <c r="ET868" s="100"/>
    </row>
    <row r="869" spans="1:150" x14ac:dyDescent="0.25">
      <c r="A869" s="100"/>
      <c r="B869" s="100"/>
      <c r="C869" s="100"/>
      <c r="D869" s="100"/>
      <c r="E869" s="100"/>
      <c r="F869" s="100"/>
      <c r="G869" s="101"/>
      <c r="H869" s="100"/>
      <c r="I869" s="100"/>
      <c r="J869" s="100"/>
      <c r="K869" s="100"/>
      <c r="L869" s="100"/>
      <c r="M869" s="100"/>
      <c r="N869" s="100"/>
      <c r="O869" s="100"/>
      <c r="P869" s="100"/>
      <c r="Q869" s="100"/>
      <c r="R869" s="100"/>
      <c r="S869" s="100"/>
      <c r="T869" s="102"/>
      <c r="U869" s="100"/>
      <c r="V869" s="100"/>
      <c r="W869" s="100"/>
      <c r="X869" s="100"/>
      <c r="Y869" s="100"/>
      <c r="Z869" s="100"/>
      <c r="AA869" s="100"/>
      <c r="AB869" s="100"/>
      <c r="AC869" s="100"/>
      <c r="AD869" s="100"/>
      <c r="AE869" s="100"/>
      <c r="AF869" s="100"/>
      <c r="AG869" s="100"/>
      <c r="AH869" s="100"/>
      <c r="AI869" s="100"/>
      <c r="AJ869" s="100"/>
      <c r="AK869" s="100"/>
      <c r="AL869" s="100"/>
      <c r="AM869" s="100"/>
      <c r="AN869" s="100"/>
      <c r="AO869" s="100"/>
      <c r="AP869" s="100"/>
      <c r="AQ869" s="100"/>
      <c r="AR869" s="100"/>
      <c r="AS869" s="100"/>
      <c r="AT869" s="100"/>
      <c r="AU869" s="100"/>
      <c r="AV869" s="100"/>
      <c r="AW869" s="100"/>
      <c r="AX869" s="100"/>
      <c r="AY869" s="100"/>
      <c r="AZ869" s="100"/>
      <c r="BA869" s="100"/>
      <c r="BB869" s="100"/>
      <c r="BC869" s="100"/>
      <c r="BD869" s="100"/>
      <c r="BE869" s="100"/>
      <c r="BF869" s="100"/>
      <c r="BG869" s="100"/>
      <c r="BH869" s="100"/>
      <c r="BI869" s="100"/>
      <c r="BJ869" s="100"/>
      <c r="BK869" s="100"/>
      <c r="BL869" s="100"/>
      <c r="BM869" s="100"/>
      <c r="BN869" s="100"/>
      <c r="BO869" s="100"/>
      <c r="BP869" s="100"/>
      <c r="BQ869" s="100"/>
      <c r="BR869" s="100"/>
      <c r="BS869" s="100"/>
      <c r="BT869" s="100"/>
      <c r="BU869" s="100"/>
      <c r="BV869" s="100"/>
      <c r="BW869" s="100"/>
      <c r="BX869" s="100"/>
      <c r="BY869" s="100"/>
      <c r="BZ869" s="100"/>
      <c r="CA869" s="100"/>
      <c r="CB869" s="100"/>
      <c r="CC869" s="100"/>
      <c r="CD869" s="100"/>
      <c r="CE869" s="100"/>
      <c r="CF869" s="100"/>
      <c r="CG869" s="100"/>
      <c r="CH869" s="100"/>
      <c r="CI869" s="100"/>
      <c r="CJ869" s="100"/>
      <c r="CK869" s="100"/>
      <c r="CL869" s="100"/>
      <c r="CM869" s="100"/>
      <c r="CN869" s="100"/>
      <c r="CO869" s="100"/>
      <c r="CP869" s="100"/>
      <c r="CQ869" s="100"/>
      <c r="CR869" s="100"/>
      <c r="CS869" s="100"/>
      <c r="CT869" s="100"/>
      <c r="CU869" s="100"/>
      <c r="CV869" s="100"/>
      <c r="CW869" s="100"/>
      <c r="CX869" s="100"/>
      <c r="CY869" s="100"/>
      <c r="CZ869" s="100"/>
      <c r="DA869" s="100"/>
      <c r="DB869" s="100"/>
      <c r="DC869" s="100"/>
      <c r="DD869" s="100"/>
      <c r="DE869" s="100"/>
      <c r="DF869" s="100"/>
      <c r="DG869" s="100"/>
      <c r="DH869" s="100"/>
      <c r="DI869" s="100"/>
      <c r="DJ869" s="100"/>
      <c r="DK869" s="100"/>
      <c r="DL869" s="100"/>
      <c r="DM869" s="100"/>
      <c r="DN869" s="100"/>
      <c r="DO869" s="100"/>
      <c r="DP869" s="100"/>
      <c r="DQ869" s="100"/>
      <c r="DR869" s="100"/>
      <c r="DS869" s="100"/>
      <c r="DT869" s="100"/>
      <c r="DU869" s="100"/>
      <c r="DV869" s="100"/>
      <c r="DW869" s="100"/>
      <c r="DX869" s="100"/>
      <c r="DY869" s="100"/>
      <c r="DZ869" s="100"/>
      <c r="EA869" s="100"/>
      <c r="EB869" s="100"/>
      <c r="EC869" s="100"/>
      <c r="ED869" s="100"/>
      <c r="EE869" s="100"/>
      <c r="EF869" s="100"/>
      <c r="EG869" s="100"/>
      <c r="EH869" s="100"/>
      <c r="EI869" s="100"/>
      <c r="EJ869" s="100"/>
      <c r="EK869" s="100"/>
      <c r="EL869" s="100"/>
      <c r="EM869" s="100"/>
      <c r="EN869" s="100"/>
      <c r="EO869" s="100"/>
      <c r="EP869" s="100"/>
      <c r="EQ869" s="100"/>
      <c r="ER869" s="100"/>
      <c r="ES869" s="100"/>
      <c r="ET869" s="100"/>
    </row>
    <row r="870" spans="1:150" x14ac:dyDescent="0.25">
      <c r="A870" s="100"/>
      <c r="B870" s="100"/>
      <c r="C870" s="100"/>
      <c r="D870" s="100"/>
      <c r="E870" s="100"/>
      <c r="F870" s="100"/>
      <c r="G870" s="101"/>
      <c r="H870" s="100"/>
      <c r="I870" s="100"/>
      <c r="J870" s="100"/>
      <c r="K870" s="100"/>
      <c r="L870" s="100"/>
      <c r="M870" s="100"/>
      <c r="N870" s="100"/>
      <c r="O870" s="100"/>
      <c r="P870" s="100"/>
      <c r="Q870" s="100"/>
      <c r="R870" s="100"/>
      <c r="S870" s="100"/>
      <c r="T870" s="102"/>
      <c r="U870" s="100"/>
      <c r="V870" s="100"/>
      <c r="W870" s="100"/>
      <c r="X870" s="100"/>
      <c r="Y870" s="100"/>
      <c r="Z870" s="100"/>
      <c r="AA870" s="100"/>
      <c r="AB870" s="100"/>
      <c r="AC870" s="100"/>
      <c r="AD870" s="100"/>
      <c r="AE870" s="100"/>
      <c r="AF870" s="100"/>
      <c r="AG870" s="100"/>
      <c r="AH870" s="100"/>
      <c r="AI870" s="100"/>
      <c r="AJ870" s="100"/>
      <c r="AK870" s="100"/>
      <c r="AL870" s="100"/>
      <c r="AM870" s="100"/>
      <c r="AN870" s="100"/>
      <c r="AO870" s="100"/>
      <c r="AP870" s="100"/>
      <c r="AQ870" s="100"/>
      <c r="AR870" s="100"/>
      <c r="AS870" s="100"/>
      <c r="AT870" s="100"/>
      <c r="AU870" s="100"/>
      <c r="AV870" s="100"/>
      <c r="AW870" s="100"/>
      <c r="AX870" s="100"/>
      <c r="AY870" s="100"/>
      <c r="AZ870" s="100"/>
      <c r="BA870" s="100"/>
      <c r="BB870" s="100"/>
      <c r="BC870" s="100"/>
      <c r="BD870" s="100"/>
      <c r="BE870" s="100"/>
      <c r="BF870" s="100"/>
      <c r="BG870" s="100"/>
      <c r="BH870" s="100"/>
      <c r="BI870" s="100"/>
      <c r="BJ870" s="100"/>
      <c r="BK870" s="100"/>
      <c r="BL870" s="100"/>
      <c r="BM870" s="100"/>
      <c r="BN870" s="100"/>
      <c r="BO870" s="100"/>
      <c r="BP870" s="100"/>
      <c r="BQ870" s="100"/>
      <c r="BR870" s="100"/>
      <c r="BS870" s="100"/>
      <c r="BT870" s="100"/>
      <c r="BU870" s="100"/>
      <c r="BV870" s="100"/>
      <c r="BW870" s="100"/>
      <c r="BX870" s="100"/>
      <c r="BY870" s="100"/>
      <c r="BZ870" s="100"/>
      <c r="CA870" s="100"/>
      <c r="CB870" s="100"/>
      <c r="CC870" s="100"/>
      <c r="CD870" s="100"/>
      <c r="CE870" s="100"/>
      <c r="CF870" s="100"/>
      <c r="CG870" s="100"/>
      <c r="CH870" s="100"/>
      <c r="CI870" s="100"/>
      <c r="CJ870" s="100"/>
      <c r="CK870" s="100"/>
      <c r="CL870" s="100"/>
      <c r="CM870" s="100"/>
      <c r="CN870" s="100"/>
      <c r="CO870" s="100"/>
      <c r="CP870" s="100"/>
      <c r="CQ870" s="100"/>
      <c r="CR870" s="100"/>
      <c r="CS870" s="100"/>
      <c r="CT870" s="100"/>
      <c r="CU870" s="100"/>
      <c r="CV870" s="100"/>
      <c r="CW870" s="100"/>
      <c r="CX870" s="100"/>
      <c r="CY870" s="100"/>
      <c r="CZ870" s="100"/>
      <c r="DA870" s="100"/>
      <c r="DB870" s="100"/>
      <c r="DC870" s="100"/>
      <c r="DD870" s="100"/>
      <c r="DE870" s="100"/>
      <c r="DF870" s="100"/>
      <c r="DG870" s="100"/>
      <c r="DH870" s="100"/>
      <c r="DI870" s="100"/>
      <c r="DJ870" s="100"/>
      <c r="DK870" s="100"/>
      <c r="DL870" s="100"/>
      <c r="DM870" s="100"/>
      <c r="DN870" s="100"/>
      <c r="DO870" s="100"/>
      <c r="DP870" s="100"/>
      <c r="DQ870" s="100"/>
      <c r="DR870" s="100"/>
      <c r="DS870" s="100"/>
      <c r="DT870" s="100"/>
      <c r="DU870" s="100"/>
      <c r="DV870" s="100"/>
      <c r="DW870" s="100"/>
      <c r="DX870" s="100"/>
      <c r="DY870" s="100"/>
      <c r="DZ870" s="100"/>
      <c r="EA870" s="100"/>
      <c r="EB870" s="100"/>
      <c r="EC870" s="100"/>
      <c r="ED870" s="100"/>
      <c r="EE870" s="100"/>
      <c r="EF870" s="100"/>
      <c r="EG870" s="100"/>
      <c r="EH870" s="100"/>
      <c r="EI870" s="100"/>
      <c r="EJ870" s="100"/>
      <c r="EK870" s="100"/>
      <c r="EL870" s="100"/>
      <c r="EM870" s="100"/>
      <c r="EN870" s="100"/>
      <c r="EO870" s="100"/>
      <c r="EP870" s="100"/>
      <c r="EQ870" s="100"/>
      <c r="ER870" s="100"/>
      <c r="ES870" s="100"/>
      <c r="ET870" s="100"/>
    </row>
    <row r="871" spans="1:150" x14ac:dyDescent="0.25">
      <c r="A871" s="100"/>
      <c r="B871" s="100"/>
      <c r="C871" s="100"/>
      <c r="D871" s="100"/>
      <c r="E871" s="100"/>
      <c r="F871" s="100"/>
      <c r="G871" s="101"/>
      <c r="H871" s="100"/>
      <c r="I871" s="100"/>
      <c r="J871" s="100"/>
      <c r="K871" s="100"/>
      <c r="L871" s="100"/>
      <c r="M871" s="100"/>
      <c r="N871" s="100"/>
      <c r="O871" s="100"/>
      <c r="P871" s="100"/>
      <c r="Q871" s="100"/>
      <c r="R871" s="100"/>
      <c r="S871" s="100"/>
      <c r="T871" s="102"/>
      <c r="U871" s="100"/>
      <c r="V871" s="100"/>
      <c r="W871" s="100"/>
      <c r="X871" s="100"/>
      <c r="Y871" s="100"/>
      <c r="Z871" s="100"/>
      <c r="AA871" s="100"/>
      <c r="AB871" s="100"/>
      <c r="AC871" s="100"/>
      <c r="AD871" s="100"/>
      <c r="AE871" s="100"/>
      <c r="AF871" s="100"/>
      <c r="AG871" s="100"/>
      <c r="AH871" s="100"/>
      <c r="AI871" s="100"/>
      <c r="AJ871" s="100"/>
      <c r="AK871" s="100"/>
      <c r="AL871" s="100"/>
      <c r="AM871" s="100"/>
      <c r="AN871" s="100"/>
      <c r="AO871" s="100"/>
      <c r="AP871" s="100"/>
      <c r="AQ871" s="100"/>
      <c r="AR871" s="100"/>
      <c r="AS871" s="100"/>
      <c r="AT871" s="100"/>
      <c r="AU871" s="100"/>
      <c r="AV871" s="100"/>
      <c r="AW871" s="100"/>
      <c r="AX871" s="100"/>
      <c r="AY871" s="100"/>
      <c r="AZ871" s="100"/>
      <c r="BA871" s="100"/>
      <c r="BB871" s="100"/>
      <c r="BC871" s="100"/>
      <c r="BD871" s="100"/>
      <c r="BE871" s="100"/>
      <c r="BF871" s="100"/>
      <c r="BG871" s="100"/>
      <c r="BH871" s="100"/>
      <c r="BI871" s="100"/>
      <c r="BJ871" s="100"/>
      <c r="BK871" s="100"/>
      <c r="BL871" s="100"/>
      <c r="BM871" s="100"/>
      <c r="BN871" s="100"/>
      <c r="BO871" s="100"/>
      <c r="BP871" s="100"/>
      <c r="BQ871" s="100"/>
      <c r="BR871" s="100"/>
      <c r="BS871" s="100"/>
      <c r="BT871" s="100"/>
      <c r="BU871" s="100"/>
      <c r="BV871" s="100"/>
      <c r="BW871" s="100"/>
      <c r="BX871" s="100"/>
      <c r="BY871" s="100"/>
      <c r="BZ871" s="100"/>
      <c r="CA871" s="100"/>
      <c r="CB871" s="100"/>
      <c r="CC871" s="100"/>
      <c r="CD871" s="100"/>
      <c r="CE871" s="100"/>
      <c r="CF871" s="100"/>
      <c r="CG871" s="100"/>
      <c r="CH871" s="100"/>
      <c r="CI871" s="100"/>
      <c r="CJ871" s="100"/>
      <c r="CK871" s="100"/>
      <c r="CL871" s="100"/>
      <c r="CM871" s="100"/>
      <c r="CN871" s="100"/>
      <c r="CO871" s="100"/>
      <c r="CP871" s="100"/>
      <c r="CQ871" s="100"/>
      <c r="CR871" s="100"/>
      <c r="CS871" s="100"/>
      <c r="CT871" s="100"/>
      <c r="CU871" s="100"/>
      <c r="CV871" s="100"/>
      <c r="CW871" s="100"/>
      <c r="CX871" s="100"/>
      <c r="CY871" s="100"/>
      <c r="CZ871" s="100"/>
      <c r="DA871" s="100"/>
      <c r="DB871" s="100"/>
      <c r="DC871" s="100"/>
      <c r="DD871" s="100"/>
      <c r="DE871" s="100"/>
      <c r="DF871" s="100"/>
      <c r="DG871" s="100"/>
      <c r="DH871" s="100"/>
      <c r="DI871" s="100"/>
      <c r="DJ871" s="100"/>
      <c r="DK871" s="100"/>
      <c r="DL871" s="100"/>
      <c r="DM871" s="100"/>
      <c r="DN871" s="100"/>
      <c r="DO871" s="100"/>
      <c r="DP871" s="100"/>
      <c r="DQ871" s="100"/>
      <c r="DR871" s="100"/>
      <c r="DS871" s="100"/>
      <c r="DT871" s="100"/>
      <c r="DU871" s="100"/>
      <c r="DV871" s="100"/>
      <c r="DW871" s="100"/>
      <c r="DX871" s="100"/>
      <c r="DY871" s="100"/>
      <c r="DZ871" s="100"/>
      <c r="EA871" s="100"/>
      <c r="EB871" s="100"/>
      <c r="EC871" s="100"/>
      <c r="ED871" s="100"/>
      <c r="EE871" s="100"/>
      <c r="EF871" s="100"/>
      <c r="EG871" s="100"/>
      <c r="EH871" s="100"/>
      <c r="EI871" s="100"/>
      <c r="EJ871" s="100"/>
      <c r="EK871" s="100"/>
      <c r="EL871" s="100"/>
      <c r="EM871" s="100"/>
      <c r="EN871" s="100"/>
      <c r="EO871" s="100"/>
      <c r="EP871" s="100"/>
      <c r="EQ871" s="100"/>
      <c r="ER871" s="100"/>
      <c r="ES871" s="100"/>
      <c r="ET871" s="100"/>
    </row>
    <row r="872" spans="1:150" x14ac:dyDescent="0.25">
      <c r="A872" s="100"/>
      <c r="B872" s="100"/>
      <c r="C872" s="100"/>
      <c r="D872" s="100"/>
      <c r="E872" s="100"/>
      <c r="F872" s="100"/>
      <c r="G872" s="101"/>
      <c r="H872" s="100"/>
      <c r="I872" s="100"/>
      <c r="J872" s="100"/>
      <c r="K872" s="100"/>
      <c r="L872" s="100"/>
      <c r="M872" s="100"/>
      <c r="N872" s="100"/>
      <c r="O872" s="100"/>
      <c r="P872" s="100"/>
      <c r="Q872" s="100"/>
      <c r="R872" s="100"/>
      <c r="S872" s="100"/>
      <c r="T872" s="102"/>
      <c r="U872" s="100"/>
      <c r="V872" s="100"/>
      <c r="W872" s="100"/>
      <c r="X872" s="100"/>
      <c r="Y872" s="100"/>
      <c r="Z872" s="100"/>
      <c r="AA872" s="100"/>
      <c r="AB872" s="100"/>
      <c r="AC872" s="100"/>
      <c r="AD872" s="100"/>
      <c r="AE872" s="100"/>
      <c r="AF872" s="100"/>
      <c r="AG872" s="100"/>
      <c r="AH872" s="100"/>
      <c r="AI872" s="100"/>
      <c r="AJ872" s="100"/>
      <c r="AK872" s="100"/>
      <c r="AL872" s="100"/>
      <c r="AM872" s="100"/>
      <c r="AN872" s="100"/>
      <c r="AO872" s="100"/>
      <c r="AP872" s="100"/>
      <c r="AQ872" s="100"/>
      <c r="AR872" s="100"/>
      <c r="AS872" s="100"/>
      <c r="AT872" s="100"/>
      <c r="AU872" s="100"/>
      <c r="AV872" s="100"/>
      <c r="AW872" s="100"/>
      <c r="AX872" s="100"/>
      <c r="AY872" s="100"/>
      <c r="AZ872" s="100"/>
      <c r="BA872" s="100"/>
      <c r="BB872" s="100"/>
      <c r="BC872" s="100"/>
      <c r="BD872" s="100"/>
      <c r="BE872" s="100"/>
      <c r="BF872" s="100"/>
      <c r="BG872" s="100"/>
      <c r="BH872" s="100"/>
      <c r="BI872" s="100"/>
      <c r="BJ872" s="100"/>
      <c r="BK872" s="100"/>
      <c r="BL872" s="100"/>
      <c r="BM872" s="100"/>
      <c r="BN872" s="100"/>
      <c r="BO872" s="100"/>
      <c r="BP872" s="100"/>
      <c r="BQ872" s="100"/>
      <c r="BR872" s="100"/>
      <c r="BS872" s="100"/>
      <c r="BT872" s="100"/>
      <c r="BU872" s="100"/>
      <c r="BV872" s="100"/>
      <c r="BW872" s="100"/>
      <c r="BX872" s="100"/>
      <c r="BY872" s="100"/>
      <c r="BZ872" s="100"/>
      <c r="CA872" s="100"/>
      <c r="CB872" s="100"/>
      <c r="CC872" s="100"/>
      <c r="CD872" s="100"/>
      <c r="CE872" s="100"/>
      <c r="CF872" s="100"/>
      <c r="CG872" s="100"/>
      <c r="CH872" s="100"/>
      <c r="CI872" s="100"/>
      <c r="CJ872" s="100"/>
      <c r="CK872" s="100"/>
      <c r="CL872" s="100"/>
      <c r="CM872" s="100"/>
      <c r="CN872" s="100"/>
      <c r="CO872" s="100"/>
      <c r="CP872" s="100"/>
      <c r="CQ872" s="100"/>
      <c r="CR872" s="100"/>
      <c r="CS872" s="100"/>
      <c r="CT872" s="100"/>
      <c r="CU872" s="100"/>
      <c r="CV872" s="100"/>
      <c r="CW872" s="100"/>
      <c r="CX872" s="100"/>
      <c r="CY872" s="100"/>
      <c r="CZ872" s="100"/>
      <c r="DA872" s="100"/>
      <c r="DB872" s="100"/>
      <c r="DC872" s="100"/>
      <c r="DD872" s="100"/>
      <c r="DE872" s="100"/>
      <c r="DF872" s="100"/>
      <c r="DG872" s="100"/>
      <c r="DH872" s="100"/>
      <c r="DI872" s="100"/>
      <c r="DJ872" s="100"/>
      <c r="DK872" s="100"/>
      <c r="DL872" s="100"/>
      <c r="DM872" s="100"/>
      <c r="DN872" s="100"/>
      <c r="DO872" s="100"/>
      <c r="DP872" s="100"/>
      <c r="DQ872" s="100"/>
      <c r="DR872" s="100"/>
      <c r="DS872" s="100"/>
      <c r="DT872" s="100"/>
      <c r="DU872" s="100"/>
      <c r="DV872" s="100"/>
      <c r="DW872" s="100"/>
      <c r="DX872" s="100"/>
      <c r="DY872" s="100"/>
      <c r="DZ872" s="100"/>
      <c r="EA872" s="100"/>
      <c r="EB872" s="100"/>
      <c r="EC872" s="100"/>
      <c r="ED872" s="100"/>
      <c r="EE872" s="100"/>
      <c r="EF872" s="100"/>
      <c r="EG872" s="100"/>
      <c r="EH872" s="100"/>
      <c r="EI872" s="100"/>
      <c r="EJ872" s="100"/>
      <c r="EK872" s="100"/>
      <c r="EL872" s="100"/>
      <c r="EM872" s="100"/>
      <c r="EN872" s="100"/>
      <c r="EO872" s="100"/>
      <c r="EP872" s="100"/>
      <c r="EQ872" s="100"/>
      <c r="ER872" s="100"/>
      <c r="ES872" s="100"/>
      <c r="ET872" s="100"/>
    </row>
    <row r="873" spans="1:150" x14ac:dyDescent="0.25">
      <c r="A873" s="100"/>
      <c r="B873" s="100"/>
      <c r="C873" s="100"/>
      <c r="D873" s="100"/>
      <c r="E873" s="100"/>
      <c r="F873" s="100"/>
      <c r="G873" s="101"/>
      <c r="H873" s="100"/>
      <c r="I873" s="100"/>
      <c r="J873" s="100"/>
      <c r="K873" s="100"/>
      <c r="L873" s="100"/>
      <c r="M873" s="100"/>
      <c r="N873" s="100"/>
      <c r="O873" s="100"/>
      <c r="P873" s="100"/>
      <c r="Q873" s="100"/>
      <c r="R873" s="100"/>
      <c r="S873" s="100"/>
      <c r="T873" s="102"/>
      <c r="U873" s="100"/>
      <c r="V873" s="100"/>
      <c r="W873" s="100"/>
      <c r="X873" s="100"/>
      <c r="Y873" s="100"/>
      <c r="Z873" s="100"/>
      <c r="AA873" s="100"/>
      <c r="AB873" s="100"/>
      <c r="AC873" s="100"/>
      <c r="AD873" s="100"/>
      <c r="AE873" s="100"/>
      <c r="AF873" s="100"/>
      <c r="AG873" s="100"/>
      <c r="AH873" s="100"/>
      <c r="AI873" s="100"/>
      <c r="AJ873" s="100"/>
      <c r="AK873" s="100"/>
      <c r="AL873" s="100"/>
      <c r="AM873" s="100"/>
      <c r="AN873" s="100"/>
      <c r="AO873" s="100"/>
      <c r="AP873" s="100"/>
      <c r="AQ873" s="100"/>
      <c r="AR873" s="100"/>
      <c r="AS873" s="100"/>
      <c r="AT873" s="100"/>
      <c r="AU873" s="100"/>
      <c r="AV873" s="100"/>
      <c r="AW873" s="100"/>
      <c r="AX873" s="100"/>
      <c r="AY873" s="100"/>
      <c r="AZ873" s="100"/>
      <c r="BA873" s="100"/>
      <c r="BB873" s="100"/>
      <c r="BC873" s="100"/>
      <c r="BD873" s="100"/>
      <c r="BE873" s="100"/>
      <c r="BF873" s="100"/>
      <c r="BG873" s="100"/>
      <c r="BH873" s="100"/>
      <c r="BI873" s="100"/>
      <c r="BJ873" s="100"/>
      <c r="BK873" s="100"/>
      <c r="BL873" s="100"/>
      <c r="BM873" s="100"/>
      <c r="BN873" s="100"/>
      <c r="BO873" s="100"/>
      <c r="BP873" s="100"/>
      <c r="BQ873" s="100"/>
      <c r="BR873" s="100"/>
      <c r="BS873" s="100"/>
      <c r="BT873" s="100"/>
      <c r="BU873" s="100"/>
      <c r="BV873" s="100"/>
      <c r="BW873" s="100"/>
      <c r="BX873" s="100"/>
      <c r="BY873" s="100"/>
      <c r="BZ873" s="100"/>
      <c r="CA873" s="100"/>
      <c r="CB873" s="100"/>
      <c r="CC873" s="100"/>
      <c r="CD873" s="100"/>
      <c r="CE873" s="100"/>
      <c r="CF873" s="100"/>
      <c r="CG873" s="100"/>
      <c r="CH873" s="100"/>
      <c r="CI873" s="100"/>
      <c r="CJ873" s="100"/>
      <c r="CK873" s="100"/>
      <c r="CL873" s="100"/>
      <c r="CM873" s="100"/>
      <c r="CN873" s="100"/>
      <c r="CO873" s="100"/>
      <c r="CP873" s="100"/>
      <c r="CQ873" s="100"/>
      <c r="CR873" s="100"/>
      <c r="CS873" s="100"/>
      <c r="CT873" s="100"/>
      <c r="CU873" s="100"/>
      <c r="CV873" s="100"/>
      <c r="CW873" s="100"/>
      <c r="CX873" s="100"/>
      <c r="CY873" s="100"/>
      <c r="CZ873" s="100"/>
      <c r="DA873" s="100"/>
      <c r="DB873" s="100"/>
      <c r="DC873" s="100"/>
      <c r="DD873" s="100"/>
      <c r="DE873" s="100"/>
      <c r="DF873" s="100"/>
      <c r="DG873" s="100"/>
      <c r="DH873" s="100"/>
      <c r="DI873" s="100"/>
      <c r="DJ873" s="100"/>
      <c r="DK873" s="100"/>
      <c r="DL873" s="100"/>
      <c r="DM873" s="100"/>
      <c r="DN873" s="100"/>
      <c r="DO873" s="100"/>
      <c r="DP873" s="100"/>
      <c r="DQ873" s="100"/>
      <c r="DR873" s="100"/>
      <c r="DS873" s="100"/>
      <c r="DT873" s="100"/>
      <c r="DU873" s="100"/>
      <c r="DV873" s="100"/>
      <c r="DW873" s="100"/>
      <c r="DX873" s="100"/>
      <c r="DY873" s="100"/>
      <c r="DZ873" s="100"/>
      <c r="EA873" s="100"/>
      <c r="EB873" s="100"/>
      <c r="EC873" s="100"/>
      <c r="ED873" s="100"/>
      <c r="EE873" s="100"/>
      <c r="EF873" s="100"/>
      <c r="EG873" s="100"/>
      <c r="EH873" s="100"/>
      <c r="EI873" s="100"/>
      <c r="EJ873" s="100"/>
      <c r="EK873" s="100"/>
      <c r="EL873" s="100"/>
      <c r="EM873" s="100"/>
      <c r="EN873" s="100"/>
      <c r="EO873" s="100"/>
      <c r="EP873" s="100"/>
      <c r="EQ873" s="100"/>
      <c r="ER873" s="100"/>
      <c r="ES873" s="100"/>
      <c r="ET873" s="100"/>
    </row>
    <row r="874" spans="1:150" x14ac:dyDescent="0.25">
      <c r="A874" s="100"/>
      <c r="B874" s="100"/>
      <c r="C874" s="100"/>
      <c r="D874" s="100"/>
      <c r="E874" s="100"/>
      <c r="F874" s="100"/>
      <c r="G874" s="101"/>
      <c r="H874" s="100"/>
      <c r="I874" s="100"/>
      <c r="J874" s="100"/>
      <c r="K874" s="100"/>
      <c r="L874" s="100"/>
      <c r="M874" s="100"/>
      <c r="N874" s="100"/>
      <c r="O874" s="100"/>
      <c r="P874" s="100"/>
      <c r="Q874" s="100"/>
      <c r="R874" s="100"/>
      <c r="S874" s="100"/>
      <c r="T874" s="102"/>
      <c r="U874" s="100"/>
      <c r="V874" s="100"/>
      <c r="W874" s="100"/>
      <c r="X874" s="100"/>
      <c r="Y874" s="100"/>
      <c r="Z874" s="100"/>
      <c r="AA874" s="100"/>
      <c r="AB874" s="100"/>
      <c r="AC874" s="100"/>
      <c r="AD874" s="100"/>
      <c r="AE874" s="100"/>
      <c r="AF874" s="100"/>
      <c r="AG874" s="100"/>
      <c r="AH874" s="100"/>
      <c r="AI874" s="100"/>
      <c r="AJ874" s="100"/>
      <c r="AK874" s="100"/>
      <c r="AL874" s="100"/>
      <c r="AM874" s="100"/>
      <c r="AN874" s="100"/>
      <c r="AO874" s="100"/>
      <c r="AP874" s="100"/>
      <c r="AQ874" s="100"/>
      <c r="AR874" s="100"/>
      <c r="AS874" s="100"/>
      <c r="AT874" s="100"/>
      <c r="AU874" s="100"/>
      <c r="AV874" s="100"/>
      <c r="AW874" s="100"/>
      <c r="AX874" s="100"/>
      <c r="AY874" s="100"/>
      <c r="AZ874" s="100"/>
      <c r="BA874" s="100"/>
      <c r="BB874" s="100"/>
      <c r="BC874" s="100"/>
      <c r="BD874" s="100"/>
      <c r="BE874" s="100"/>
      <c r="BF874" s="100"/>
      <c r="BG874" s="100"/>
      <c r="BH874" s="100"/>
      <c r="BI874" s="100"/>
      <c r="BJ874" s="100"/>
      <c r="BK874" s="100"/>
      <c r="BL874" s="100"/>
      <c r="BM874" s="100"/>
      <c r="BN874" s="100"/>
      <c r="BO874" s="100"/>
      <c r="BP874" s="100"/>
      <c r="BQ874" s="100"/>
      <c r="BR874" s="100"/>
      <c r="BS874" s="100"/>
      <c r="BT874" s="100"/>
      <c r="BU874" s="100"/>
      <c r="BV874" s="100"/>
      <c r="BW874" s="100"/>
      <c r="BX874" s="100"/>
      <c r="BY874" s="100"/>
      <c r="BZ874" s="100"/>
      <c r="CA874" s="100"/>
      <c r="CB874" s="100"/>
      <c r="CC874" s="100"/>
      <c r="CD874" s="100"/>
      <c r="CE874" s="100"/>
      <c r="CF874" s="100"/>
      <c r="CG874" s="100"/>
      <c r="CH874" s="100"/>
      <c r="CI874" s="100"/>
      <c r="CJ874" s="100"/>
      <c r="CK874" s="100"/>
      <c r="CL874" s="100"/>
      <c r="CM874" s="100"/>
      <c r="CN874" s="100"/>
      <c r="CO874" s="100"/>
      <c r="CP874" s="100"/>
      <c r="CQ874" s="100"/>
      <c r="CR874" s="100"/>
      <c r="CS874" s="100"/>
      <c r="CT874" s="100"/>
      <c r="CU874" s="100"/>
      <c r="CV874" s="100"/>
      <c r="CW874" s="100"/>
      <c r="CX874" s="100"/>
      <c r="CY874" s="100"/>
      <c r="CZ874" s="100"/>
      <c r="DA874" s="100"/>
      <c r="DB874" s="100"/>
      <c r="DC874" s="100"/>
      <c r="DD874" s="100"/>
      <c r="DE874" s="100"/>
      <c r="DF874" s="100"/>
      <c r="DG874" s="100"/>
      <c r="DH874" s="100"/>
      <c r="DI874" s="100"/>
      <c r="DJ874" s="100"/>
      <c r="DK874" s="100"/>
      <c r="DL874" s="100"/>
      <c r="DM874" s="100"/>
      <c r="DN874" s="100"/>
      <c r="DO874" s="100"/>
      <c r="DP874" s="100"/>
      <c r="DQ874" s="100"/>
      <c r="DR874" s="100"/>
      <c r="DS874" s="100"/>
      <c r="DT874" s="100"/>
      <c r="DU874" s="100"/>
      <c r="DV874" s="100"/>
      <c r="DW874" s="100"/>
      <c r="DX874" s="100"/>
      <c r="DY874" s="100"/>
      <c r="DZ874" s="100"/>
      <c r="EA874" s="100"/>
      <c r="EB874" s="100"/>
      <c r="EC874" s="100"/>
      <c r="ED874" s="100"/>
      <c r="EE874" s="100"/>
      <c r="EF874" s="100"/>
      <c r="EG874" s="100"/>
      <c r="EH874" s="100"/>
      <c r="EI874" s="100"/>
      <c r="EJ874" s="100"/>
      <c r="EK874" s="100"/>
      <c r="EL874" s="100"/>
      <c r="EM874" s="100"/>
      <c r="EN874" s="100"/>
      <c r="EO874" s="100"/>
      <c r="EP874" s="100"/>
      <c r="EQ874" s="100"/>
      <c r="ER874" s="100"/>
      <c r="ES874" s="100"/>
      <c r="ET874" s="100"/>
    </row>
    <row r="875" spans="1:150" x14ac:dyDescent="0.25">
      <c r="A875" s="100"/>
      <c r="B875" s="100"/>
      <c r="C875" s="100"/>
      <c r="D875" s="100"/>
      <c r="E875" s="100"/>
      <c r="F875" s="100"/>
      <c r="G875" s="101"/>
      <c r="H875" s="100"/>
      <c r="I875" s="100"/>
      <c r="J875" s="100"/>
      <c r="K875" s="100"/>
      <c r="L875" s="100"/>
      <c r="M875" s="100"/>
      <c r="N875" s="100"/>
      <c r="O875" s="100"/>
      <c r="P875" s="100"/>
      <c r="Q875" s="100"/>
      <c r="R875" s="100"/>
      <c r="S875" s="100"/>
      <c r="T875" s="102"/>
      <c r="U875" s="100"/>
      <c r="V875" s="100"/>
      <c r="W875" s="100"/>
      <c r="X875" s="100"/>
      <c r="Y875" s="100"/>
      <c r="Z875" s="100"/>
      <c r="AA875" s="100"/>
      <c r="AB875" s="100"/>
      <c r="AC875" s="100"/>
      <c r="AD875" s="100"/>
      <c r="AE875" s="100"/>
      <c r="AF875" s="100"/>
      <c r="AG875" s="100"/>
      <c r="AH875" s="100"/>
      <c r="AI875" s="100"/>
      <c r="AJ875" s="100"/>
      <c r="AK875" s="100"/>
      <c r="AL875" s="100"/>
      <c r="AM875" s="100"/>
      <c r="AN875" s="100"/>
      <c r="AO875" s="100"/>
      <c r="AP875" s="100"/>
      <c r="AQ875" s="100"/>
      <c r="AR875" s="100"/>
      <c r="AS875" s="100"/>
      <c r="AT875" s="100"/>
      <c r="AU875" s="100"/>
      <c r="AV875" s="100"/>
      <c r="AW875" s="100"/>
      <c r="AX875" s="100"/>
      <c r="AY875" s="100"/>
      <c r="AZ875" s="100"/>
      <c r="BA875" s="100"/>
      <c r="BB875" s="100"/>
      <c r="BC875" s="100"/>
      <c r="BD875" s="100"/>
      <c r="BE875" s="100"/>
      <c r="BF875" s="100"/>
      <c r="BG875" s="100"/>
      <c r="BH875" s="100"/>
      <c r="BI875" s="100"/>
      <c r="BJ875" s="100"/>
      <c r="BK875" s="100"/>
      <c r="BL875" s="100"/>
      <c r="BM875" s="100"/>
      <c r="BN875" s="100"/>
      <c r="BO875" s="100"/>
      <c r="BP875" s="100"/>
      <c r="BQ875" s="100"/>
      <c r="BR875" s="100"/>
      <c r="BS875" s="100"/>
      <c r="BT875" s="100"/>
      <c r="BU875" s="100"/>
      <c r="BV875" s="100"/>
      <c r="BW875" s="100"/>
      <c r="BX875" s="100"/>
      <c r="BY875" s="100"/>
      <c r="BZ875" s="100"/>
      <c r="CA875" s="100"/>
      <c r="CB875" s="100"/>
      <c r="CC875" s="100"/>
      <c r="CD875" s="100"/>
      <c r="CE875" s="100"/>
      <c r="CF875" s="100"/>
      <c r="CG875" s="100"/>
      <c r="CH875" s="100"/>
      <c r="CI875" s="100"/>
      <c r="CJ875" s="100"/>
      <c r="CK875" s="100"/>
      <c r="CL875" s="100"/>
      <c r="CM875" s="100"/>
      <c r="CN875" s="100"/>
      <c r="CO875" s="100"/>
      <c r="CP875" s="100"/>
      <c r="CQ875" s="100"/>
      <c r="CR875" s="100"/>
      <c r="CS875" s="100"/>
      <c r="CT875" s="100"/>
      <c r="CU875" s="100"/>
      <c r="CV875" s="100"/>
      <c r="CW875" s="100"/>
      <c r="CX875" s="100"/>
      <c r="CY875" s="100"/>
      <c r="CZ875" s="100"/>
      <c r="DA875" s="100"/>
      <c r="DB875" s="100"/>
      <c r="DC875" s="100"/>
      <c r="DD875" s="100"/>
      <c r="DE875" s="100"/>
      <c r="DF875" s="100"/>
      <c r="DG875" s="100"/>
      <c r="DH875" s="100"/>
      <c r="DI875" s="100"/>
      <c r="DJ875" s="100"/>
      <c r="DK875" s="100"/>
      <c r="DL875" s="100"/>
      <c r="DM875" s="100"/>
      <c r="DN875" s="100"/>
      <c r="DO875" s="100"/>
      <c r="DP875" s="100"/>
      <c r="DQ875" s="100"/>
      <c r="DR875" s="100"/>
      <c r="DS875" s="100"/>
      <c r="DT875" s="100"/>
      <c r="DU875" s="100"/>
      <c r="DV875" s="100"/>
      <c r="DW875" s="100"/>
      <c r="DX875" s="100"/>
      <c r="DY875" s="100"/>
      <c r="DZ875" s="100"/>
      <c r="EA875" s="100"/>
      <c r="EB875" s="100"/>
      <c r="EC875" s="100"/>
      <c r="ED875" s="100"/>
      <c r="EE875" s="100"/>
      <c r="EF875" s="100"/>
      <c r="EG875" s="100"/>
      <c r="EH875" s="100"/>
      <c r="EI875" s="100"/>
      <c r="EJ875" s="100"/>
      <c r="EK875" s="100"/>
      <c r="EL875" s="100"/>
      <c r="EM875" s="100"/>
      <c r="EN875" s="100"/>
      <c r="EO875" s="100"/>
      <c r="EP875" s="100"/>
      <c r="EQ875" s="100"/>
      <c r="ER875" s="100"/>
      <c r="ES875" s="100"/>
      <c r="ET875" s="100"/>
    </row>
    <row r="876" spans="1:150" x14ac:dyDescent="0.25">
      <c r="A876" s="100"/>
      <c r="B876" s="100"/>
      <c r="C876" s="100"/>
      <c r="D876" s="100"/>
      <c r="E876" s="100"/>
      <c r="F876" s="100"/>
      <c r="G876" s="101"/>
      <c r="H876" s="100"/>
      <c r="I876" s="100"/>
      <c r="J876" s="100"/>
      <c r="K876" s="100"/>
      <c r="L876" s="100"/>
      <c r="M876" s="100"/>
      <c r="N876" s="100"/>
      <c r="O876" s="100"/>
      <c r="P876" s="100"/>
      <c r="Q876" s="100"/>
      <c r="R876" s="100"/>
      <c r="S876" s="100"/>
      <c r="T876" s="102"/>
      <c r="U876" s="100"/>
      <c r="V876" s="100"/>
      <c r="W876" s="100"/>
      <c r="X876" s="100"/>
      <c r="Y876" s="100"/>
      <c r="Z876" s="100"/>
      <c r="AA876" s="100"/>
      <c r="AB876" s="100"/>
      <c r="AC876" s="100"/>
      <c r="AD876" s="100"/>
      <c r="AE876" s="100"/>
      <c r="AF876" s="100"/>
      <c r="AG876" s="100"/>
      <c r="AH876" s="100"/>
      <c r="AI876" s="100"/>
      <c r="AJ876" s="100"/>
      <c r="AK876" s="100"/>
      <c r="AL876" s="100"/>
      <c r="AM876" s="100"/>
      <c r="AN876" s="100"/>
      <c r="AO876" s="100"/>
      <c r="AP876" s="100"/>
      <c r="AQ876" s="100"/>
      <c r="AR876" s="100"/>
      <c r="AS876" s="100"/>
      <c r="AT876" s="100"/>
      <c r="AU876" s="100"/>
      <c r="AV876" s="100"/>
      <c r="AW876" s="100"/>
      <c r="AX876" s="100"/>
      <c r="AY876" s="100"/>
      <c r="AZ876" s="100"/>
      <c r="BA876" s="100"/>
      <c r="BB876" s="100"/>
      <c r="BC876" s="100"/>
      <c r="BD876" s="100"/>
      <c r="BE876" s="100"/>
      <c r="BF876" s="100"/>
      <c r="BG876" s="100"/>
      <c r="BH876" s="100"/>
      <c r="BI876" s="100"/>
      <c r="BJ876" s="100"/>
      <c r="BK876" s="100"/>
      <c r="BL876" s="100"/>
      <c r="BM876" s="100"/>
      <c r="BN876" s="100"/>
      <c r="BO876" s="100"/>
      <c r="BP876" s="100"/>
      <c r="BQ876" s="100"/>
      <c r="BR876" s="100"/>
      <c r="BS876" s="100"/>
      <c r="BT876" s="100"/>
      <c r="BU876" s="100"/>
      <c r="BV876" s="100"/>
      <c r="BW876" s="100"/>
      <c r="BX876" s="100"/>
      <c r="BY876" s="100"/>
      <c r="BZ876" s="100"/>
      <c r="CA876" s="100"/>
      <c r="CB876" s="100"/>
      <c r="CC876" s="100"/>
      <c r="CD876" s="100"/>
      <c r="CE876" s="100"/>
      <c r="CF876" s="100"/>
      <c r="CG876" s="100"/>
      <c r="CH876" s="100"/>
      <c r="CI876" s="100"/>
      <c r="CJ876" s="100"/>
      <c r="CK876" s="100"/>
      <c r="CL876" s="100"/>
      <c r="CM876" s="100"/>
      <c r="CN876" s="100"/>
      <c r="CO876" s="100"/>
      <c r="CP876" s="100"/>
      <c r="CQ876" s="100"/>
      <c r="CR876" s="100"/>
      <c r="CS876" s="100"/>
      <c r="CT876" s="100"/>
      <c r="CU876" s="100"/>
      <c r="CV876" s="100"/>
      <c r="CW876" s="100"/>
      <c r="CX876" s="100"/>
      <c r="CY876" s="100"/>
      <c r="CZ876" s="100"/>
      <c r="DA876" s="100"/>
      <c r="DB876" s="100"/>
      <c r="DC876" s="100"/>
      <c r="DD876" s="100"/>
      <c r="DE876" s="100"/>
      <c r="DF876" s="100"/>
      <c r="DG876" s="100"/>
      <c r="DH876" s="100"/>
      <c r="DI876" s="100"/>
      <c r="DJ876" s="100"/>
      <c r="DK876" s="100"/>
      <c r="DL876" s="100"/>
      <c r="DM876" s="100"/>
      <c r="DN876" s="100"/>
      <c r="DO876" s="100"/>
      <c r="DP876" s="100"/>
      <c r="DQ876" s="100"/>
      <c r="DR876" s="100"/>
      <c r="DS876" s="100"/>
      <c r="DT876" s="100"/>
      <c r="DU876" s="100"/>
      <c r="DV876" s="100"/>
      <c r="DW876" s="100"/>
      <c r="DX876" s="100"/>
      <c r="DY876" s="100"/>
      <c r="DZ876" s="100"/>
      <c r="EA876" s="100"/>
      <c r="EB876" s="100"/>
      <c r="EC876" s="100"/>
      <c r="ED876" s="100"/>
      <c r="EE876" s="100"/>
      <c r="EF876" s="100"/>
      <c r="EG876" s="100"/>
      <c r="EH876" s="100"/>
      <c r="EI876" s="100"/>
      <c r="EJ876" s="100"/>
      <c r="EK876" s="100"/>
      <c r="EL876" s="100"/>
      <c r="EM876" s="100"/>
      <c r="EN876" s="100"/>
      <c r="EO876" s="100"/>
      <c r="EP876" s="100"/>
      <c r="EQ876" s="100"/>
      <c r="ER876" s="100"/>
      <c r="ES876" s="100"/>
      <c r="ET876" s="100"/>
    </row>
    <row r="877" spans="1:150" x14ac:dyDescent="0.25">
      <c r="A877" s="100"/>
      <c r="B877" s="100"/>
      <c r="C877" s="100"/>
      <c r="D877" s="100"/>
      <c r="E877" s="100"/>
      <c r="F877" s="100"/>
      <c r="G877" s="101"/>
      <c r="H877" s="100"/>
      <c r="I877" s="100"/>
      <c r="J877" s="100"/>
      <c r="K877" s="100"/>
      <c r="L877" s="100"/>
      <c r="M877" s="100"/>
      <c r="N877" s="100"/>
      <c r="O877" s="100"/>
      <c r="P877" s="100"/>
      <c r="Q877" s="100"/>
      <c r="R877" s="100"/>
      <c r="S877" s="100"/>
      <c r="T877" s="102"/>
      <c r="U877" s="100"/>
      <c r="V877" s="100"/>
      <c r="W877" s="100"/>
      <c r="X877" s="100"/>
      <c r="Y877" s="100"/>
      <c r="Z877" s="100"/>
      <c r="AA877" s="100"/>
      <c r="AB877" s="100"/>
      <c r="AC877" s="100"/>
      <c r="AD877" s="100"/>
      <c r="AE877" s="100"/>
      <c r="AF877" s="100"/>
      <c r="AG877" s="100"/>
      <c r="AH877" s="100"/>
      <c r="AI877" s="100"/>
      <c r="AJ877" s="100"/>
      <c r="AK877" s="100"/>
      <c r="AL877" s="100"/>
      <c r="AM877" s="100"/>
      <c r="AN877" s="100"/>
      <c r="AO877" s="100"/>
      <c r="AP877" s="100"/>
      <c r="AQ877" s="100"/>
      <c r="AR877" s="100"/>
      <c r="AS877" s="100"/>
      <c r="AT877" s="100"/>
      <c r="AU877" s="100"/>
      <c r="AV877" s="100"/>
      <c r="AW877" s="100"/>
      <c r="AX877" s="100"/>
      <c r="AY877" s="100"/>
      <c r="AZ877" s="100"/>
      <c r="BA877" s="100"/>
      <c r="BB877" s="100"/>
      <c r="BC877" s="100"/>
      <c r="BD877" s="100"/>
      <c r="BE877" s="100"/>
      <c r="BF877" s="100"/>
      <c r="BG877" s="100"/>
      <c r="BH877" s="100"/>
      <c r="BI877" s="100"/>
      <c r="BJ877" s="100"/>
      <c r="BK877" s="100"/>
      <c r="BL877" s="100"/>
      <c r="BM877" s="100"/>
      <c r="BN877" s="100"/>
      <c r="BO877" s="100"/>
      <c r="BP877" s="100"/>
      <c r="BQ877" s="100"/>
      <c r="BR877" s="100"/>
      <c r="BS877" s="100"/>
      <c r="BT877" s="100"/>
      <c r="BU877" s="100"/>
      <c r="BV877" s="100"/>
      <c r="BW877" s="100"/>
      <c r="BX877" s="100"/>
      <c r="BY877" s="100"/>
      <c r="BZ877" s="100"/>
      <c r="CA877" s="100"/>
      <c r="CB877" s="100"/>
      <c r="CC877" s="100"/>
      <c r="CD877" s="100"/>
      <c r="CE877" s="100"/>
      <c r="CF877" s="100"/>
      <c r="CG877" s="100"/>
      <c r="CH877" s="100"/>
      <c r="CI877" s="100"/>
      <c r="CJ877" s="100"/>
      <c r="CK877" s="100"/>
      <c r="CL877" s="100"/>
      <c r="CM877" s="100"/>
      <c r="CN877" s="100"/>
      <c r="CO877" s="100"/>
      <c r="CP877" s="100"/>
      <c r="CQ877" s="100"/>
      <c r="CR877" s="100"/>
      <c r="CS877" s="100"/>
      <c r="CT877" s="100"/>
      <c r="CU877" s="100"/>
      <c r="CV877" s="100"/>
      <c r="CW877" s="100"/>
      <c r="CX877" s="100"/>
      <c r="CY877" s="100"/>
      <c r="CZ877" s="100"/>
      <c r="DA877" s="100"/>
      <c r="DB877" s="100"/>
      <c r="DC877" s="100"/>
      <c r="DD877" s="100"/>
      <c r="DE877" s="100"/>
      <c r="DF877" s="100"/>
      <c r="DG877" s="100"/>
      <c r="DH877" s="100"/>
      <c r="DI877" s="100"/>
      <c r="DJ877" s="100"/>
      <c r="DK877" s="100"/>
      <c r="DL877" s="100"/>
      <c r="DM877" s="100"/>
      <c r="DN877" s="100"/>
      <c r="DO877" s="100"/>
      <c r="DP877" s="100"/>
      <c r="DQ877" s="100"/>
      <c r="DR877" s="100"/>
      <c r="DS877" s="100"/>
      <c r="DT877" s="100"/>
      <c r="DU877" s="100"/>
      <c r="DV877" s="100"/>
      <c r="DW877" s="100"/>
      <c r="DX877" s="100"/>
      <c r="DY877" s="100"/>
      <c r="DZ877" s="100"/>
      <c r="EA877" s="100"/>
      <c r="EB877" s="100"/>
      <c r="EC877" s="100"/>
      <c r="ED877" s="100"/>
      <c r="EE877" s="100"/>
      <c r="EF877" s="100"/>
      <c r="EG877" s="100"/>
      <c r="EH877" s="100"/>
      <c r="EI877" s="100"/>
      <c r="EJ877" s="100"/>
      <c r="EK877" s="100"/>
      <c r="EL877" s="100"/>
      <c r="EM877" s="100"/>
      <c r="EN877" s="100"/>
      <c r="EO877" s="100"/>
      <c r="EP877" s="100"/>
      <c r="EQ877" s="100"/>
      <c r="ER877" s="100"/>
      <c r="ES877" s="100"/>
      <c r="ET877" s="100"/>
    </row>
    <row r="878" spans="1:150" x14ac:dyDescent="0.25">
      <c r="A878" s="100"/>
      <c r="B878" s="100"/>
      <c r="C878" s="100"/>
      <c r="D878" s="100"/>
      <c r="E878" s="100"/>
      <c r="F878" s="100"/>
      <c r="G878" s="101"/>
      <c r="H878" s="100"/>
      <c r="I878" s="100"/>
      <c r="J878" s="100"/>
      <c r="K878" s="100"/>
      <c r="L878" s="100"/>
      <c r="M878" s="100"/>
      <c r="N878" s="100"/>
      <c r="O878" s="100"/>
      <c r="P878" s="100"/>
      <c r="Q878" s="100"/>
      <c r="R878" s="100"/>
      <c r="S878" s="100"/>
      <c r="T878" s="102"/>
      <c r="U878" s="100"/>
      <c r="V878" s="100"/>
      <c r="W878" s="100"/>
      <c r="X878" s="100"/>
      <c r="Y878" s="100"/>
      <c r="Z878" s="100"/>
      <c r="AA878" s="100"/>
      <c r="AB878" s="100"/>
      <c r="AC878" s="100"/>
      <c r="AD878" s="100"/>
      <c r="AE878" s="100"/>
      <c r="AF878" s="100"/>
      <c r="AG878" s="100"/>
      <c r="AH878" s="100"/>
      <c r="AI878" s="100"/>
      <c r="AJ878" s="100"/>
      <c r="AK878" s="100"/>
      <c r="AL878" s="100"/>
      <c r="AM878" s="100"/>
      <c r="AN878" s="100"/>
      <c r="AO878" s="100"/>
      <c r="AP878" s="100"/>
      <c r="AQ878" s="100"/>
      <c r="AR878" s="100"/>
      <c r="AS878" s="100"/>
      <c r="AT878" s="100"/>
      <c r="AU878" s="100"/>
      <c r="AV878" s="100"/>
      <c r="AW878" s="100"/>
      <c r="AX878" s="100"/>
      <c r="AY878" s="100"/>
      <c r="AZ878" s="100"/>
      <c r="BA878" s="100"/>
      <c r="BB878" s="100"/>
      <c r="BC878" s="100"/>
      <c r="BD878" s="100"/>
      <c r="BE878" s="100"/>
      <c r="BF878" s="100"/>
      <c r="BG878" s="100"/>
      <c r="BH878" s="100"/>
      <c r="BI878" s="100"/>
      <c r="BJ878" s="100"/>
      <c r="BK878" s="100"/>
      <c r="BL878" s="100"/>
      <c r="BM878" s="100"/>
      <c r="BN878" s="100"/>
      <c r="BO878" s="100"/>
      <c r="BP878" s="100"/>
      <c r="BQ878" s="100"/>
      <c r="BR878" s="100"/>
      <c r="BS878" s="100"/>
      <c r="BT878" s="100"/>
      <c r="BU878" s="100"/>
      <c r="BV878" s="100"/>
      <c r="BW878" s="100"/>
      <c r="BX878" s="100"/>
      <c r="BY878" s="100"/>
      <c r="BZ878" s="100"/>
      <c r="CA878" s="100"/>
      <c r="CB878" s="100"/>
      <c r="CC878" s="100"/>
      <c r="CD878" s="100"/>
      <c r="CE878" s="100"/>
      <c r="CF878" s="100"/>
      <c r="CG878" s="100"/>
      <c r="CH878" s="100"/>
      <c r="CI878" s="100"/>
      <c r="CJ878" s="100"/>
      <c r="CK878" s="100"/>
      <c r="CL878" s="100"/>
      <c r="CM878" s="100"/>
      <c r="CN878" s="100"/>
      <c r="CO878" s="100"/>
      <c r="CP878" s="100"/>
      <c r="CQ878" s="100"/>
      <c r="CR878" s="100"/>
      <c r="CS878" s="100"/>
      <c r="CT878" s="100"/>
      <c r="CU878" s="100"/>
      <c r="CV878" s="100"/>
      <c r="CW878" s="100"/>
      <c r="CX878" s="100"/>
      <c r="CY878" s="100"/>
      <c r="CZ878" s="100"/>
      <c r="DA878" s="100"/>
      <c r="DB878" s="100"/>
      <c r="DC878" s="100"/>
      <c r="DD878" s="100"/>
      <c r="DE878" s="100"/>
      <c r="DF878" s="100"/>
      <c r="DG878" s="100"/>
      <c r="DH878" s="100"/>
      <c r="DI878" s="100"/>
      <c r="DJ878" s="100"/>
      <c r="DK878" s="100"/>
      <c r="DL878" s="100"/>
      <c r="DM878" s="100"/>
      <c r="DN878" s="100"/>
      <c r="DO878" s="100"/>
      <c r="DP878" s="100"/>
      <c r="DQ878" s="100"/>
      <c r="DR878" s="100"/>
      <c r="DS878" s="100"/>
      <c r="DT878" s="100"/>
      <c r="DU878" s="100"/>
      <c r="DV878" s="100"/>
      <c r="DW878" s="100"/>
      <c r="DX878" s="100"/>
      <c r="DY878" s="100"/>
      <c r="DZ878" s="100"/>
      <c r="EA878" s="100"/>
      <c r="EB878" s="100"/>
      <c r="EC878" s="100"/>
      <c r="ED878" s="100"/>
      <c r="EE878" s="100"/>
      <c r="EF878" s="100"/>
      <c r="EG878" s="100"/>
      <c r="EH878" s="100"/>
      <c r="EI878" s="100"/>
      <c r="EJ878" s="100"/>
      <c r="EK878" s="100"/>
      <c r="EL878" s="100"/>
      <c r="EM878" s="100"/>
      <c r="EN878" s="100"/>
      <c r="EO878" s="100"/>
      <c r="EP878" s="100"/>
      <c r="EQ878" s="100"/>
      <c r="ER878" s="100"/>
      <c r="ES878" s="100"/>
      <c r="ET878" s="100"/>
    </row>
    <row r="879" spans="1:150" x14ac:dyDescent="0.25">
      <c r="A879" s="100"/>
      <c r="B879" s="100"/>
      <c r="C879" s="100"/>
      <c r="D879" s="100"/>
      <c r="E879" s="100"/>
      <c r="F879" s="100"/>
      <c r="G879" s="101"/>
      <c r="H879" s="100"/>
      <c r="I879" s="100"/>
      <c r="J879" s="100"/>
      <c r="K879" s="100"/>
      <c r="L879" s="100"/>
      <c r="M879" s="100"/>
      <c r="N879" s="100"/>
      <c r="O879" s="100"/>
      <c r="P879" s="100"/>
      <c r="Q879" s="100"/>
      <c r="R879" s="100"/>
      <c r="S879" s="100"/>
      <c r="T879" s="102"/>
      <c r="U879" s="100"/>
      <c r="V879" s="100"/>
      <c r="W879" s="100"/>
      <c r="X879" s="100"/>
      <c r="Y879" s="100"/>
      <c r="Z879" s="100"/>
      <c r="AA879" s="100"/>
      <c r="AB879" s="100"/>
      <c r="AC879" s="100"/>
      <c r="AD879" s="100"/>
      <c r="AE879" s="100"/>
      <c r="AF879" s="100"/>
      <c r="AG879" s="100"/>
      <c r="AH879" s="100"/>
      <c r="AI879" s="100"/>
      <c r="AJ879" s="100"/>
      <c r="AK879" s="100"/>
      <c r="AL879" s="100"/>
      <c r="AM879" s="100"/>
      <c r="AN879" s="100"/>
      <c r="AO879" s="100"/>
      <c r="AP879" s="100"/>
      <c r="AQ879" s="100"/>
      <c r="AR879" s="100"/>
      <c r="AS879" s="100"/>
      <c r="AT879" s="100"/>
      <c r="AU879" s="100"/>
      <c r="AV879" s="100"/>
      <c r="AW879" s="100"/>
      <c r="AX879" s="100"/>
      <c r="AY879" s="100"/>
      <c r="AZ879" s="100"/>
      <c r="BA879" s="100"/>
      <c r="BB879" s="100"/>
      <c r="BC879" s="100"/>
      <c r="BD879" s="100"/>
      <c r="BE879" s="100"/>
      <c r="BF879" s="100"/>
      <c r="BG879" s="100"/>
      <c r="BH879" s="100"/>
      <c r="BI879" s="100"/>
      <c r="BJ879" s="100"/>
      <c r="BK879" s="100"/>
      <c r="BL879" s="100"/>
      <c r="BM879" s="100"/>
      <c r="BN879" s="100"/>
      <c r="BO879" s="100"/>
      <c r="BP879" s="100"/>
      <c r="BQ879" s="100"/>
      <c r="BR879" s="100"/>
      <c r="BS879" s="100"/>
      <c r="BT879" s="100"/>
      <c r="BU879" s="100"/>
      <c r="BV879" s="100"/>
      <c r="BW879" s="100"/>
      <c r="BX879" s="100"/>
      <c r="BY879" s="100"/>
      <c r="BZ879" s="100"/>
      <c r="CA879" s="100"/>
      <c r="CB879" s="100"/>
      <c r="CC879" s="100"/>
      <c r="CD879" s="100"/>
      <c r="CE879" s="100"/>
      <c r="CF879" s="100"/>
      <c r="CG879" s="100"/>
      <c r="CH879" s="100"/>
      <c r="CI879" s="100"/>
      <c r="CJ879" s="100"/>
      <c r="CK879" s="100"/>
      <c r="CL879" s="100"/>
      <c r="CM879" s="100"/>
      <c r="CN879" s="100"/>
      <c r="CO879" s="100"/>
      <c r="CP879" s="100"/>
      <c r="CQ879" s="100"/>
      <c r="CR879" s="100"/>
      <c r="CS879" s="100"/>
      <c r="CT879" s="100"/>
      <c r="CU879" s="100"/>
      <c r="CV879" s="100"/>
      <c r="CW879" s="100"/>
      <c r="CX879" s="100"/>
      <c r="CY879" s="100"/>
      <c r="CZ879" s="100"/>
      <c r="DA879" s="100"/>
      <c r="DB879" s="100"/>
      <c r="DC879" s="100"/>
      <c r="DD879" s="100"/>
      <c r="DE879" s="100"/>
      <c r="DF879" s="100"/>
      <c r="DG879" s="100"/>
      <c r="DH879" s="100"/>
      <c r="DI879" s="100"/>
      <c r="DJ879" s="100"/>
      <c r="DK879" s="100"/>
      <c r="DL879" s="100"/>
      <c r="DM879" s="100"/>
      <c r="DN879" s="100"/>
      <c r="DO879" s="100"/>
      <c r="DP879" s="100"/>
      <c r="DQ879" s="100"/>
      <c r="DR879" s="100"/>
      <c r="DS879" s="100"/>
      <c r="DT879" s="100"/>
      <c r="DU879" s="100"/>
      <c r="DV879" s="100"/>
      <c r="DW879" s="100"/>
      <c r="DX879" s="100"/>
      <c r="DY879" s="100"/>
      <c r="DZ879" s="100"/>
      <c r="EA879" s="100"/>
      <c r="EB879" s="100"/>
      <c r="EC879" s="100"/>
      <c r="ED879" s="100"/>
      <c r="EE879" s="100"/>
      <c r="EF879" s="100"/>
      <c r="EG879" s="100"/>
      <c r="EH879" s="100"/>
      <c r="EI879" s="100"/>
      <c r="EJ879" s="100"/>
      <c r="EK879" s="100"/>
      <c r="EL879" s="100"/>
      <c r="EM879" s="100"/>
      <c r="EN879" s="100"/>
      <c r="EO879" s="100"/>
      <c r="EP879" s="100"/>
      <c r="EQ879" s="100"/>
      <c r="ER879" s="100"/>
      <c r="ES879" s="100"/>
      <c r="ET879" s="100"/>
    </row>
    <row r="880" spans="1:150" x14ac:dyDescent="0.25">
      <c r="A880" s="100"/>
      <c r="B880" s="100"/>
      <c r="C880" s="100"/>
      <c r="D880" s="100"/>
      <c r="E880" s="100"/>
      <c r="F880" s="100"/>
      <c r="G880" s="101"/>
      <c r="H880" s="100"/>
      <c r="I880" s="100"/>
      <c r="J880" s="100"/>
      <c r="K880" s="100"/>
      <c r="L880" s="100"/>
      <c r="M880" s="100"/>
      <c r="N880" s="100"/>
      <c r="O880" s="100"/>
      <c r="P880" s="100"/>
      <c r="Q880" s="100"/>
      <c r="R880" s="100"/>
      <c r="S880" s="100"/>
      <c r="T880" s="102"/>
      <c r="U880" s="100"/>
      <c r="V880" s="100"/>
      <c r="W880" s="100"/>
      <c r="X880" s="100"/>
      <c r="Y880" s="100"/>
      <c r="Z880" s="100"/>
      <c r="AA880" s="100"/>
      <c r="AB880" s="100"/>
      <c r="AC880" s="100"/>
      <c r="AD880" s="100"/>
      <c r="AE880" s="100"/>
      <c r="AF880" s="100"/>
      <c r="AG880" s="100"/>
      <c r="AH880" s="100"/>
      <c r="AI880" s="100"/>
      <c r="AJ880" s="100"/>
      <c r="AK880" s="100"/>
      <c r="AL880" s="100"/>
      <c r="AM880" s="100"/>
      <c r="AN880" s="100"/>
      <c r="AO880" s="100"/>
      <c r="AP880" s="100"/>
      <c r="AQ880" s="100"/>
      <c r="AR880" s="100"/>
      <c r="AS880" s="100"/>
      <c r="AT880" s="100"/>
      <c r="AU880" s="100"/>
      <c r="AV880" s="100"/>
      <c r="AW880" s="100"/>
      <c r="AX880" s="100"/>
      <c r="AY880" s="100"/>
      <c r="AZ880" s="100"/>
      <c r="BA880" s="100"/>
      <c r="BB880" s="100"/>
      <c r="BC880" s="100"/>
      <c r="BD880" s="100"/>
      <c r="BE880" s="100"/>
      <c r="BF880" s="100"/>
      <c r="BG880" s="100"/>
      <c r="BH880" s="100"/>
      <c r="BI880" s="100"/>
      <c r="BJ880" s="100"/>
      <c r="BK880" s="100"/>
      <c r="BL880" s="100"/>
      <c r="BM880" s="100"/>
      <c r="BN880" s="100"/>
      <c r="BO880" s="100"/>
      <c r="BP880" s="100"/>
      <c r="BQ880" s="100"/>
      <c r="BR880" s="100"/>
      <c r="BS880" s="100"/>
      <c r="BT880" s="100"/>
      <c r="BU880" s="100"/>
      <c r="BV880" s="100"/>
      <c r="BW880" s="100"/>
      <c r="BX880" s="100"/>
      <c r="BY880" s="100"/>
      <c r="BZ880" s="100"/>
      <c r="CA880" s="100"/>
      <c r="CB880" s="100"/>
      <c r="CC880" s="100"/>
      <c r="CD880" s="100"/>
      <c r="CE880" s="100"/>
      <c r="CF880" s="100"/>
      <c r="CG880" s="100"/>
      <c r="CH880" s="100"/>
      <c r="CI880" s="100"/>
      <c r="CJ880" s="100"/>
      <c r="CK880" s="100"/>
      <c r="CL880" s="100"/>
      <c r="CM880" s="100"/>
      <c r="CN880" s="100"/>
      <c r="CO880" s="100"/>
      <c r="CP880" s="100"/>
      <c r="CQ880" s="100"/>
      <c r="CR880" s="100"/>
      <c r="CS880" s="100"/>
      <c r="CT880" s="100"/>
      <c r="CU880" s="100"/>
      <c r="CV880" s="100"/>
      <c r="CW880" s="100"/>
      <c r="CX880" s="100"/>
      <c r="CY880" s="100"/>
      <c r="CZ880" s="100"/>
      <c r="DA880" s="100"/>
      <c r="DB880" s="100"/>
      <c r="DC880" s="100"/>
      <c r="DD880" s="100"/>
      <c r="DE880" s="100"/>
      <c r="DF880" s="100"/>
      <c r="DG880" s="100"/>
      <c r="DH880" s="100"/>
      <c r="DI880" s="100"/>
      <c r="DJ880" s="100"/>
      <c r="DK880" s="100"/>
      <c r="DL880" s="100"/>
      <c r="DM880" s="100"/>
      <c r="DN880" s="100"/>
      <c r="DO880" s="100"/>
      <c r="DP880" s="100"/>
      <c r="DQ880" s="100"/>
      <c r="DR880" s="100"/>
      <c r="DS880" s="100"/>
      <c r="DT880" s="100"/>
      <c r="DU880" s="100"/>
      <c r="DV880" s="100"/>
      <c r="DW880" s="100"/>
      <c r="DX880" s="100"/>
      <c r="DY880" s="100"/>
      <c r="DZ880" s="100"/>
      <c r="EA880" s="100"/>
      <c r="EB880" s="100"/>
      <c r="EC880" s="100"/>
      <c r="ED880" s="100"/>
      <c r="EE880" s="100"/>
      <c r="EF880" s="100"/>
      <c r="EG880" s="100"/>
      <c r="EH880" s="100"/>
      <c r="EI880" s="100"/>
      <c r="EJ880" s="100"/>
      <c r="EK880" s="100"/>
      <c r="EL880" s="100"/>
      <c r="EM880" s="100"/>
      <c r="EN880" s="100"/>
      <c r="EO880" s="100"/>
      <c r="EP880" s="100"/>
      <c r="EQ880" s="100"/>
      <c r="ER880" s="100"/>
      <c r="ES880" s="100"/>
      <c r="ET880" s="100"/>
    </row>
    <row r="881" spans="1:150" x14ac:dyDescent="0.25">
      <c r="A881" s="100"/>
      <c r="B881" s="100"/>
      <c r="C881" s="100"/>
      <c r="D881" s="100"/>
      <c r="E881" s="100"/>
      <c r="F881" s="100"/>
      <c r="G881" s="101"/>
      <c r="H881" s="100"/>
      <c r="I881" s="100"/>
      <c r="J881" s="100"/>
      <c r="K881" s="100"/>
      <c r="L881" s="100"/>
      <c r="M881" s="100"/>
      <c r="N881" s="100"/>
      <c r="O881" s="100"/>
      <c r="P881" s="100"/>
      <c r="Q881" s="100"/>
      <c r="R881" s="100"/>
      <c r="S881" s="100"/>
      <c r="T881" s="102"/>
      <c r="U881" s="100"/>
      <c r="V881" s="100"/>
      <c r="W881" s="100"/>
      <c r="X881" s="100"/>
      <c r="Y881" s="100"/>
      <c r="Z881" s="100"/>
      <c r="AA881" s="100"/>
      <c r="AB881" s="100"/>
      <c r="AC881" s="100"/>
      <c r="AD881" s="100"/>
      <c r="AE881" s="100"/>
      <c r="AF881" s="100"/>
      <c r="AG881" s="100"/>
      <c r="AH881" s="100"/>
      <c r="AI881" s="100"/>
      <c r="AJ881" s="100"/>
      <c r="AK881" s="100"/>
      <c r="AL881" s="100"/>
      <c r="AM881" s="100"/>
      <c r="AN881" s="100"/>
      <c r="AO881" s="100"/>
      <c r="AP881" s="100"/>
      <c r="AQ881" s="100"/>
      <c r="AR881" s="100"/>
      <c r="AS881" s="100"/>
      <c r="AT881" s="100"/>
      <c r="AU881" s="100"/>
      <c r="AV881" s="100"/>
      <c r="AW881" s="100"/>
      <c r="AX881" s="100"/>
      <c r="AY881" s="100"/>
      <c r="AZ881" s="100"/>
      <c r="BA881" s="100"/>
      <c r="BB881" s="100"/>
      <c r="BC881" s="100"/>
      <c r="BD881" s="100"/>
      <c r="BE881" s="100"/>
      <c r="BF881" s="100"/>
      <c r="BG881" s="100"/>
      <c r="BH881" s="100"/>
      <c r="BI881" s="100"/>
      <c r="BJ881" s="100"/>
      <c r="BK881" s="100"/>
      <c r="BL881" s="100"/>
      <c r="BM881" s="100"/>
      <c r="BN881" s="100"/>
      <c r="BO881" s="100"/>
      <c r="BP881" s="100"/>
      <c r="BQ881" s="100"/>
      <c r="BR881" s="100"/>
      <c r="BS881" s="100"/>
      <c r="BT881" s="100"/>
      <c r="BU881" s="100"/>
      <c r="BV881" s="100"/>
      <c r="BW881" s="100"/>
      <c r="BX881" s="100"/>
      <c r="BY881" s="100"/>
      <c r="BZ881" s="100"/>
      <c r="CA881" s="100"/>
      <c r="CB881" s="100"/>
      <c r="CC881" s="100"/>
      <c r="CD881" s="100"/>
      <c r="CE881" s="100"/>
      <c r="CF881" s="100"/>
      <c r="CG881" s="100"/>
      <c r="CH881" s="100"/>
      <c r="CI881" s="100"/>
      <c r="CJ881" s="100"/>
      <c r="CK881" s="100"/>
      <c r="CL881" s="100"/>
      <c r="CM881" s="100"/>
      <c r="CN881" s="100"/>
      <c r="CO881" s="100"/>
      <c r="CP881" s="100"/>
      <c r="CQ881" s="100"/>
      <c r="CR881" s="100"/>
      <c r="CS881" s="100"/>
      <c r="CT881" s="100"/>
      <c r="CU881" s="100"/>
      <c r="CV881" s="100"/>
      <c r="CW881" s="100"/>
      <c r="CX881" s="100"/>
      <c r="CY881" s="100"/>
      <c r="CZ881" s="100"/>
      <c r="DA881" s="100"/>
      <c r="DB881" s="100"/>
      <c r="DC881" s="100"/>
      <c r="DD881" s="100"/>
      <c r="DE881" s="100"/>
      <c r="DF881" s="100"/>
      <c r="DG881" s="100"/>
      <c r="DH881" s="100"/>
      <c r="DI881" s="100"/>
      <c r="DJ881" s="100"/>
      <c r="DK881" s="100"/>
      <c r="DL881" s="100"/>
      <c r="DM881" s="100"/>
      <c r="DN881" s="100"/>
      <c r="DO881" s="100"/>
      <c r="DP881" s="100"/>
      <c r="DQ881" s="100"/>
      <c r="DR881" s="100"/>
      <c r="DS881" s="100"/>
      <c r="DT881" s="100"/>
      <c r="DU881" s="100"/>
      <c r="DV881" s="100"/>
      <c r="DW881" s="100"/>
      <c r="DX881" s="100"/>
      <c r="DY881" s="100"/>
      <c r="DZ881" s="100"/>
      <c r="EA881" s="100"/>
      <c r="EB881" s="100"/>
      <c r="EC881" s="100"/>
      <c r="ED881" s="100"/>
      <c r="EE881" s="100"/>
      <c r="EF881" s="100"/>
      <c r="EG881" s="100"/>
      <c r="EH881" s="100"/>
      <c r="EI881" s="100"/>
      <c r="EJ881" s="100"/>
      <c r="EK881" s="100"/>
      <c r="EL881" s="100"/>
      <c r="EM881" s="100"/>
      <c r="EN881" s="100"/>
      <c r="EO881" s="100"/>
      <c r="EP881" s="100"/>
      <c r="EQ881" s="100"/>
      <c r="ER881" s="100"/>
      <c r="ES881" s="100"/>
      <c r="ET881" s="100"/>
    </row>
    <row r="882" spans="1:150" x14ac:dyDescent="0.25">
      <c r="A882" s="100"/>
      <c r="B882" s="100"/>
      <c r="C882" s="100"/>
      <c r="D882" s="100"/>
      <c r="E882" s="100"/>
      <c r="F882" s="100"/>
      <c r="G882" s="101"/>
      <c r="H882" s="100"/>
      <c r="I882" s="100"/>
      <c r="J882" s="100"/>
      <c r="K882" s="100"/>
      <c r="L882" s="100"/>
      <c r="M882" s="100"/>
      <c r="N882" s="100"/>
      <c r="O882" s="100"/>
      <c r="P882" s="100"/>
      <c r="Q882" s="100"/>
      <c r="R882" s="100"/>
      <c r="S882" s="100"/>
      <c r="T882" s="102"/>
      <c r="U882" s="100"/>
      <c r="V882" s="100"/>
      <c r="W882" s="100"/>
      <c r="X882" s="100"/>
      <c r="Y882" s="100"/>
      <c r="Z882" s="100"/>
      <c r="AA882" s="100"/>
      <c r="AB882" s="100"/>
      <c r="AC882" s="100"/>
      <c r="AD882" s="100"/>
      <c r="AE882" s="100"/>
      <c r="AF882" s="100"/>
      <c r="AG882" s="100"/>
      <c r="AH882" s="100"/>
      <c r="AI882" s="100"/>
      <c r="AJ882" s="100"/>
      <c r="AK882" s="100"/>
      <c r="AL882" s="100"/>
      <c r="AM882" s="100"/>
      <c r="AN882" s="100"/>
      <c r="AO882" s="100"/>
      <c r="AP882" s="100"/>
      <c r="AQ882" s="100"/>
      <c r="AR882" s="100"/>
      <c r="AS882" s="100"/>
      <c r="AT882" s="100"/>
      <c r="AU882" s="100"/>
      <c r="AV882" s="100"/>
      <c r="AW882" s="100"/>
      <c r="AX882" s="100"/>
      <c r="AY882" s="100"/>
      <c r="AZ882" s="100"/>
      <c r="BA882" s="100"/>
      <c r="BB882" s="100"/>
      <c r="BC882" s="100"/>
      <c r="BD882" s="100"/>
      <c r="BE882" s="100"/>
      <c r="BF882" s="100"/>
      <c r="BG882" s="100"/>
      <c r="BH882" s="100"/>
      <c r="BI882" s="100"/>
      <c r="BJ882" s="100"/>
      <c r="BK882" s="100"/>
      <c r="BL882" s="100"/>
      <c r="BM882" s="100"/>
      <c r="BN882" s="100"/>
      <c r="BO882" s="100"/>
      <c r="BP882" s="100"/>
      <c r="BQ882" s="100"/>
      <c r="BR882" s="100"/>
      <c r="BS882" s="100"/>
      <c r="BT882" s="100"/>
      <c r="BU882" s="100"/>
      <c r="BV882" s="100"/>
      <c r="BW882" s="100"/>
      <c r="BX882" s="100"/>
      <c r="BY882" s="100"/>
      <c r="BZ882" s="100"/>
      <c r="CA882" s="100"/>
      <c r="CB882" s="100"/>
      <c r="CC882" s="100"/>
      <c r="CD882" s="100"/>
      <c r="CE882" s="100"/>
      <c r="CF882" s="100"/>
      <c r="CG882" s="100"/>
      <c r="CH882" s="100"/>
      <c r="CI882" s="100"/>
      <c r="CJ882" s="100"/>
      <c r="CK882" s="100"/>
      <c r="CL882" s="100"/>
      <c r="CM882" s="100"/>
      <c r="CN882" s="100"/>
      <c r="CO882" s="100"/>
      <c r="CP882" s="100"/>
      <c r="CQ882" s="100"/>
      <c r="CR882" s="100"/>
      <c r="CS882" s="100"/>
      <c r="CT882" s="100"/>
      <c r="CU882" s="100"/>
      <c r="CV882" s="100"/>
      <c r="CW882" s="100"/>
      <c r="CX882" s="100"/>
      <c r="CY882" s="100"/>
      <c r="CZ882" s="100"/>
      <c r="DA882" s="100"/>
      <c r="DB882" s="100"/>
      <c r="DC882" s="100"/>
      <c r="DD882" s="100"/>
      <c r="DE882" s="100"/>
      <c r="DF882" s="100"/>
      <c r="DG882" s="100"/>
      <c r="DH882" s="100"/>
      <c r="DI882" s="100"/>
      <c r="DJ882" s="100"/>
      <c r="DK882" s="100"/>
      <c r="DL882" s="100"/>
      <c r="DM882" s="100"/>
      <c r="DN882" s="100"/>
      <c r="DO882" s="100"/>
      <c r="DP882" s="100"/>
      <c r="DQ882" s="100"/>
      <c r="DR882" s="100"/>
      <c r="DS882" s="100"/>
      <c r="DT882" s="100"/>
      <c r="DU882" s="100"/>
      <c r="DV882" s="100"/>
      <c r="DW882" s="100"/>
      <c r="DX882" s="100"/>
      <c r="DY882" s="100"/>
      <c r="DZ882" s="100"/>
      <c r="EA882" s="100"/>
      <c r="EB882" s="100"/>
      <c r="EC882" s="100"/>
      <c r="ED882" s="100"/>
      <c r="EE882" s="100"/>
      <c r="EF882" s="100"/>
      <c r="EG882" s="100"/>
      <c r="EH882" s="100"/>
      <c r="EI882" s="100"/>
      <c r="EJ882" s="100"/>
      <c r="EK882" s="100"/>
      <c r="EL882" s="100"/>
      <c r="EM882" s="100"/>
      <c r="EN882" s="100"/>
      <c r="EO882" s="100"/>
      <c r="EP882" s="100"/>
      <c r="EQ882" s="100"/>
      <c r="ER882" s="100"/>
      <c r="ES882" s="100"/>
      <c r="ET882" s="100"/>
    </row>
    <row r="883" spans="1:150" x14ac:dyDescent="0.25">
      <c r="A883" s="100"/>
      <c r="B883" s="100"/>
      <c r="C883" s="100"/>
      <c r="D883" s="100"/>
      <c r="E883" s="100"/>
      <c r="F883" s="100"/>
      <c r="G883" s="101"/>
      <c r="H883" s="100"/>
      <c r="I883" s="100"/>
      <c r="J883" s="100"/>
      <c r="K883" s="100"/>
      <c r="L883" s="100"/>
      <c r="M883" s="100"/>
      <c r="N883" s="100"/>
      <c r="O883" s="100"/>
      <c r="P883" s="100"/>
      <c r="Q883" s="100"/>
      <c r="R883" s="100"/>
      <c r="S883" s="100"/>
      <c r="T883" s="102"/>
      <c r="U883" s="100"/>
      <c r="V883" s="100"/>
      <c r="W883" s="100"/>
      <c r="X883" s="100"/>
      <c r="Y883" s="100"/>
      <c r="Z883" s="100"/>
      <c r="AA883" s="100"/>
      <c r="AB883" s="100"/>
      <c r="AC883" s="100"/>
      <c r="AD883" s="100"/>
      <c r="AE883" s="100"/>
      <c r="AF883" s="100"/>
      <c r="AG883" s="100"/>
      <c r="AH883" s="100"/>
      <c r="AI883" s="100"/>
      <c r="AJ883" s="100"/>
      <c r="AK883" s="100"/>
      <c r="AL883" s="100"/>
      <c r="AM883" s="100"/>
      <c r="AN883" s="100"/>
      <c r="AO883" s="100"/>
      <c r="AP883" s="100"/>
      <c r="AQ883" s="100"/>
      <c r="AR883" s="100"/>
      <c r="AS883" s="100"/>
      <c r="AT883" s="100"/>
      <c r="AU883" s="100"/>
      <c r="AV883" s="100"/>
      <c r="AW883" s="100"/>
      <c r="AX883" s="100"/>
      <c r="AY883" s="100"/>
      <c r="AZ883" s="100"/>
      <c r="BA883" s="100"/>
      <c r="BB883" s="100"/>
      <c r="BC883" s="100"/>
      <c r="BD883" s="100"/>
      <c r="BE883" s="100"/>
      <c r="BF883" s="100"/>
      <c r="BG883" s="100"/>
      <c r="BH883" s="100"/>
      <c r="BI883" s="100"/>
      <c r="BJ883" s="100"/>
      <c r="BK883" s="100"/>
      <c r="BL883" s="100"/>
      <c r="BM883" s="100"/>
      <c r="BN883" s="100"/>
      <c r="BO883" s="100"/>
      <c r="BP883" s="100"/>
      <c r="BQ883" s="100"/>
      <c r="BR883" s="100"/>
      <c r="BS883" s="100"/>
      <c r="BT883" s="100"/>
      <c r="BU883" s="100"/>
      <c r="BV883" s="100"/>
      <c r="BW883" s="100"/>
      <c r="BX883" s="100"/>
      <c r="BY883" s="100"/>
      <c r="BZ883" s="100"/>
      <c r="CA883" s="100"/>
      <c r="CB883" s="100"/>
      <c r="CC883" s="100"/>
      <c r="CD883" s="100"/>
      <c r="CE883" s="100"/>
      <c r="CF883" s="100"/>
      <c r="CG883" s="100"/>
      <c r="CH883" s="100"/>
      <c r="CI883" s="100"/>
      <c r="CJ883" s="100"/>
      <c r="CK883" s="100"/>
      <c r="CL883" s="100"/>
      <c r="CM883" s="100"/>
      <c r="CN883" s="100"/>
      <c r="CO883" s="100"/>
      <c r="CP883" s="100"/>
      <c r="CQ883" s="100"/>
      <c r="CR883" s="100"/>
      <c r="CS883" s="100"/>
      <c r="CT883" s="100"/>
      <c r="CU883" s="100"/>
      <c r="CV883" s="100"/>
      <c r="CW883" s="100"/>
      <c r="CX883" s="100"/>
      <c r="CY883" s="100"/>
      <c r="CZ883" s="100"/>
      <c r="DA883" s="100"/>
      <c r="DB883" s="100"/>
      <c r="DC883" s="100"/>
      <c r="DD883" s="100"/>
      <c r="DE883" s="100"/>
      <c r="DF883" s="100"/>
      <c r="DG883" s="100"/>
      <c r="DH883" s="100"/>
      <c r="DI883" s="100"/>
      <c r="DJ883" s="100"/>
      <c r="DK883" s="100"/>
      <c r="DL883" s="100"/>
      <c r="DM883" s="100"/>
      <c r="DN883" s="100"/>
      <c r="DO883" s="100"/>
      <c r="DP883" s="100"/>
      <c r="DQ883" s="100"/>
      <c r="DR883" s="100"/>
      <c r="DS883" s="100"/>
      <c r="DT883" s="100"/>
      <c r="DU883" s="100"/>
      <c r="DV883" s="100"/>
      <c r="DW883" s="100"/>
      <c r="DX883" s="100"/>
      <c r="DY883" s="100"/>
      <c r="DZ883" s="100"/>
      <c r="EA883" s="100"/>
      <c r="EB883" s="100"/>
      <c r="EC883" s="100"/>
      <c r="ED883" s="100"/>
      <c r="EE883" s="100"/>
      <c r="EF883" s="100"/>
      <c r="EG883" s="100"/>
      <c r="EH883" s="100"/>
      <c r="EI883" s="100"/>
      <c r="EJ883" s="100"/>
      <c r="EK883" s="100"/>
      <c r="EL883" s="100"/>
      <c r="EM883" s="100"/>
      <c r="EN883" s="100"/>
      <c r="EO883" s="100"/>
      <c r="EP883" s="100"/>
      <c r="EQ883" s="100"/>
      <c r="ER883" s="100"/>
      <c r="ES883" s="100"/>
      <c r="ET883" s="100"/>
    </row>
    <row r="884" spans="1:150" x14ac:dyDescent="0.25">
      <c r="A884" s="100"/>
      <c r="B884" s="100"/>
      <c r="C884" s="100"/>
      <c r="D884" s="100"/>
      <c r="E884" s="100"/>
      <c r="F884" s="100"/>
      <c r="G884" s="101"/>
      <c r="H884" s="100"/>
      <c r="I884" s="100"/>
      <c r="J884" s="100"/>
      <c r="K884" s="100"/>
      <c r="L884" s="100"/>
      <c r="M884" s="100"/>
      <c r="N884" s="100"/>
      <c r="O884" s="100"/>
      <c r="P884" s="100"/>
      <c r="Q884" s="100"/>
      <c r="R884" s="100"/>
      <c r="S884" s="100"/>
      <c r="T884" s="102"/>
      <c r="U884" s="100"/>
      <c r="V884" s="100"/>
      <c r="W884" s="100"/>
      <c r="X884" s="100"/>
      <c r="Y884" s="100"/>
      <c r="Z884" s="100"/>
      <c r="AA884" s="100"/>
      <c r="AB884" s="100"/>
      <c r="AC884" s="100"/>
      <c r="AD884" s="100"/>
      <c r="AE884" s="100"/>
      <c r="AF884" s="100"/>
      <c r="AG884" s="100"/>
      <c r="AH884" s="100"/>
      <c r="AI884" s="100"/>
      <c r="AJ884" s="100"/>
      <c r="AK884" s="100"/>
      <c r="AL884" s="100"/>
      <c r="AM884" s="100"/>
      <c r="AN884" s="100"/>
      <c r="AO884" s="100"/>
      <c r="AP884" s="100"/>
      <c r="AQ884" s="100"/>
      <c r="AR884" s="100"/>
      <c r="AS884" s="100"/>
      <c r="AT884" s="100"/>
      <c r="AU884" s="100"/>
      <c r="AV884" s="100"/>
      <c r="AW884" s="100"/>
      <c r="AX884" s="100"/>
      <c r="AY884" s="100"/>
      <c r="AZ884" s="100"/>
      <c r="BA884" s="100"/>
      <c r="BB884" s="100"/>
      <c r="BC884" s="100"/>
      <c r="BD884" s="100"/>
      <c r="BE884" s="100"/>
      <c r="BF884" s="100"/>
      <c r="BG884" s="100"/>
      <c r="BH884" s="100"/>
      <c r="BI884" s="100"/>
      <c r="BJ884" s="100"/>
      <c r="BK884" s="100"/>
      <c r="BL884" s="100"/>
      <c r="BM884" s="100"/>
      <c r="BN884" s="100"/>
      <c r="BO884" s="100"/>
      <c r="BP884" s="100"/>
      <c r="BQ884" s="100"/>
      <c r="BR884" s="100"/>
      <c r="BS884" s="100"/>
      <c r="BT884" s="100"/>
      <c r="BU884" s="100"/>
      <c r="BV884" s="100"/>
      <c r="BW884" s="100"/>
      <c r="BX884" s="100"/>
      <c r="BY884" s="100"/>
      <c r="BZ884" s="100"/>
      <c r="CA884" s="100"/>
      <c r="CB884" s="100"/>
      <c r="CC884" s="100"/>
      <c r="CD884" s="100"/>
      <c r="CE884" s="100"/>
      <c r="CF884" s="100"/>
      <c r="CG884" s="100"/>
      <c r="CH884" s="100"/>
      <c r="CI884" s="100"/>
      <c r="CJ884" s="100"/>
      <c r="CK884" s="100"/>
      <c r="CL884" s="100"/>
      <c r="CM884" s="100"/>
      <c r="CN884" s="100"/>
      <c r="CO884" s="100"/>
      <c r="CP884" s="100"/>
      <c r="CQ884" s="100"/>
      <c r="CR884" s="100"/>
      <c r="CS884" s="100"/>
      <c r="CT884" s="100"/>
      <c r="CU884" s="100"/>
      <c r="CV884" s="100"/>
      <c r="CW884" s="100"/>
      <c r="CX884" s="100"/>
      <c r="CY884" s="100"/>
      <c r="CZ884" s="100"/>
      <c r="DA884" s="100"/>
      <c r="DB884" s="100"/>
      <c r="DC884" s="100"/>
      <c r="DD884" s="100"/>
      <c r="DE884" s="100"/>
      <c r="DF884" s="100"/>
      <c r="DG884" s="100"/>
      <c r="DH884" s="100"/>
      <c r="DI884" s="100"/>
      <c r="DJ884" s="100"/>
      <c r="DK884" s="100"/>
      <c r="DL884" s="100"/>
      <c r="DM884" s="100"/>
      <c r="DN884" s="100"/>
      <c r="DO884" s="100"/>
      <c r="DP884" s="100"/>
      <c r="DQ884" s="100"/>
      <c r="DR884" s="100"/>
      <c r="DS884" s="100"/>
      <c r="DT884" s="100"/>
      <c r="DU884" s="100"/>
      <c r="DV884" s="100"/>
      <c r="DW884" s="100"/>
      <c r="DX884" s="100"/>
      <c r="DY884" s="100"/>
      <c r="DZ884" s="100"/>
      <c r="EA884" s="100"/>
      <c r="EB884" s="100"/>
      <c r="EC884" s="100"/>
      <c r="ED884" s="100"/>
      <c r="EE884" s="100"/>
      <c r="EF884" s="100"/>
      <c r="EG884" s="100"/>
      <c r="EH884" s="100"/>
      <c r="EI884" s="100"/>
      <c r="EJ884" s="100"/>
      <c r="EK884" s="100"/>
      <c r="EL884" s="100"/>
      <c r="EM884" s="100"/>
      <c r="EN884" s="100"/>
      <c r="EO884" s="100"/>
      <c r="EP884" s="100"/>
      <c r="EQ884" s="100"/>
      <c r="ER884" s="100"/>
      <c r="ES884" s="100"/>
      <c r="ET884" s="100"/>
    </row>
    <row r="885" spans="1:150" x14ac:dyDescent="0.25">
      <c r="A885" s="100"/>
      <c r="B885" s="100"/>
      <c r="C885" s="100"/>
      <c r="D885" s="100"/>
      <c r="E885" s="100"/>
      <c r="F885" s="100"/>
      <c r="G885" s="101"/>
      <c r="H885" s="100"/>
      <c r="I885" s="100"/>
      <c r="J885" s="100"/>
      <c r="K885" s="100"/>
      <c r="L885" s="100"/>
      <c r="M885" s="100"/>
      <c r="N885" s="100"/>
      <c r="O885" s="100"/>
      <c r="P885" s="100"/>
      <c r="Q885" s="100"/>
      <c r="R885" s="100"/>
      <c r="S885" s="100"/>
      <c r="T885" s="102"/>
      <c r="U885" s="100"/>
      <c r="V885" s="100"/>
      <c r="W885" s="100"/>
      <c r="X885" s="100"/>
      <c r="Y885" s="100"/>
      <c r="Z885" s="100"/>
      <c r="AA885" s="100"/>
      <c r="AB885" s="100"/>
      <c r="AC885" s="100"/>
      <c r="AD885" s="100"/>
      <c r="AE885" s="100"/>
      <c r="AF885" s="100"/>
      <c r="AG885" s="100"/>
      <c r="AH885" s="100"/>
      <c r="AI885" s="100"/>
      <c r="AJ885" s="100"/>
      <c r="AK885" s="100"/>
      <c r="AL885" s="100"/>
      <c r="AM885" s="100"/>
      <c r="AN885" s="100"/>
      <c r="AO885" s="100"/>
      <c r="AP885" s="100"/>
      <c r="AQ885" s="100"/>
      <c r="AR885" s="100"/>
      <c r="AS885" s="100"/>
      <c r="AT885" s="100"/>
      <c r="AU885" s="100"/>
      <c r="AV885" s="100"/>
      <c r="AW885" s="100"/>
      <c r="AX885" s="100"/>
      <c r="AY885" s="100"/>
      <c r="AZ885" s="100"/>
      <c r="BA885" s="100"/>
      <c r="BB885" s="100"/>
      <c r="BC885" s="100"/>
      <c r="BD885" s="100"/>
      <c r="BE885" s="100"/>
      <c r="BF885" s="100"/>
      <c r="BG885" s="100"/>
      <c r="BH885" s="100"/>
      <c r="BI885" s="100"/>
      <c r="BJ885" s="100"/>
      <c r="BK885" s="100"/>
      <c r="BL885" s="100"/>
      <c r="BM885" s="100"/>
      <c r="BN885" s="100"/>
      <c r="BO885" s="100"/>
      <c r="BP885" s="100"/>
      <c r="BQ885" s="100"/>
      <c r="BR885" s="100"/>
      <c r="BS885" s="100"/>
      <c r="BT885" s="100"/>
      <c r="BU885" s="100"/>
      <c r="BV885" s="100"/>
      <c r="BW885" s="100"/>
      <c r="BX885" s="100"/>
      <c r="BY885" s="100"/>
      <c r="BZ885" s="100"/>
      <c r="CA885" s="100"/>
      <c r="CB885" s="100"/>
      <c r="CC885" s="100"/>
      <c r="CD885" s="100"/>
      <c r="CE885" s="100"/>
      <c r="CF885" s="100"/>
      <c r="CG885" s="100"/>
      <c r="CH885" s="100"/>
      <c r="CI885" s="100"/>
      <c r="CJ885" s="100"/>
      <c r="CK885" s="100"/>
      <c r="CL885" s="100"/>
      <c r="CM885" s="100"/>
      <c r="CN885" s="100"/>
      <c r="CO885" s="100"/>
      <c r="CP885" s="100"/>
      <c r="CQ885" s="100"/>
      <c r="CR885" s="100"/>
      <c r="CS885" s="100"/>
      <c r="CT885" s="100"/>
      <c r="CU885" s="100"/>
      <c r="CV885" s="100"/>
      <c r="CW885" s="100"/>
      <c r="CX885" s="100"/>
      <c r="CY885" s="100"/>
      <c r="CZ885" s="100"/>
      <c r="DA885" s="100"/>
      <c r="DB885" s="100"/>
      <c r="DC885" s="100"/>
      <c r="DD885" s="100"/>
      <c r="DE885" s="100"/>
      <c r="DF885" s="100"/>
      <c r="DG885" s="100"/>
      <c r="DH885" s="100"/>
      <c r="DI885" s="100"/>
      <c r="DJ885" s="100"/>
      <c r="DK885" s="100"/>
      <c r="DL885" s="100"/>
      <c r="DM885" s="100"/>
      <c r="DN885" s="100"/>
      <c r="DO885" s="100"/>
      <c r="DP885" s="100"/>
      <c r="DQ885" s="100"/>
      <c r="DR885" s="100"/>
      <c r="DS885" s="100"/>
      <c r="DT885" s="100"/>
      <c r="DU885" s="100"/>
      <c r="DV885" s="100"/>
      <c r="DW885" s="100"/>
      <c r="DX885" s="100"/>
      <c r="DY885" s="100"/>
      <c r="DZ885" s="100"/>
      <c r="EA885" s="100"/>
      <c r="EB885" s="100"/>
      <c r="EC885" s="100"/>
      <c r="ED885" s="100"/>
      <c r="EE885" s="100"/>
      <c r="EF885" s="100"/>
      <c r="EG885" s="100"/>
      <c r="EH885" s="100"/>
      <c r="EI885" s="100"/>
      <c r="EJ885" s="100"/>
      <c r="EK885" s="100"/>
      <c r="EL885" s="100"/>
      <c r="EM885" s="100"/>
      <c r="EN885" s="100"/>
      <c r="EO885" s="100"/>
      <c r="EP885" s="100"/>
      <c r="EQ885" s="100"/>
      <c r="ER885" s="100"/>
      <c r="ES885" s="100"/>
      <c r="ET885" s="100"/>
    </row>
    <row r="886" spans="1:150" x14ac:dyDescent="0.25">
      <c r="A886" s="100"/>
      <c r="B886" s="100"/>
      <c r="C886" s="100"/>
      <c r="D886" s="100"/>
      <c r="E886" s="100"/>
      <c r="F886" s="100"/>
      <c r="G886" s="101"/>
      <c r="H886" s="100"/>
      <c r="I886" s="100"/>
      <c r="J886" s="100"/>
      <c r="K886" s="100"/>
      <c r="L886" s="100"/>
      <c r="M886" s="100"/>
      <c r="N886" s="100"/>
      <c r="O886" s="100"/>
      <c r="P886" s="100"/>
      <c r="Q886" s="100"/>
      <c r="R886" s="100"/>
      <c r="S886" s="100"/>
      <c r="T886" s="102"/>
      <c r="U886" s="100"/>
      <c r="V886" s="100"/>
      <c r="W886" s="100"/>
      <c r="X886" s="100"/>
      <c r="Y886" s="100"/>
      <c r="Z886" s="100"/>
      <c r="AA886" s="100"/>
      <c r="AB886" s="100"/>
      <c r="AC886" s="100"/>
      <c r="AD886" s="100"/>
      <c r="AE886" s="100"/>
      <c r="AF886" s="100"/>
      <c r="AG886" s="100"/>
      <c r="AH886" s="100"/>
      <c r="AI886" s="100"/>
      <c r="AJ886" s="100"/>
      <c r="AK886" s="100"/>
      <c r="AL886" s="100"/>
      <c r="AM886" s="100"/>
      <c r="AN886" s="100"/>
      <c r="AO886" s="100"/>
      <c r="AP886" s="100"/>
      <c r="AQ886" s="100"/>
      <c r="AR886" s="100"/>
      <c r="AS886" s="100"/>
      <c r="AT886" s="100"/>
      <c r="AU886" s="100"/>
      <c r="AV886" s="100"/>
      <c r="AW886" s="100"/>
      <c r="AX886" s="100"/>
      <c r="AY886" s="100"/>
      <c r="AZ886" s="100"/>
      <c r="BA886" s="100"/>
      <c r="BB886" s="100"/>
      <c r="BC886" s="100"/>
      <c r="BD886" s="100"/>
      <c r="BE886" s="100"/>
      <c r="BF886" s="100"/>
      <c r="BG886" s="100"/>
      <c r="BH886" s="100"/>
      <c r="BI886" s="100"/>
      <c r="BJ886" s="100"/>
      <c r="BK886" s="100"/>
      <c r="BL886" s="100"/>
      <c r="BM886" s="100"/>
      <c r="BN886" s="100"/>
      <c r="BO886" s="100"/>
      <c r="BP886" s="100"/>
      <c r="BQ886" s="100"/>
      <c r="BR886" s="100"/>
      <c r="BS886" s="100"/>
      <c r="BT886" s="100"/>
      <c r="BU886" s="100"/>
      <c r="BV886" s="100"/>
      <c r="BW886" s="100"/>
      <c r="BX886" s="100"/>
      <c r="BY886" s="100"/>
      <c r="BZ886" s="100"/>
      <c r="CA886" s="100"/>
      <c r="CB886" s="100"/>
      <c r="CC886" s="100"/>
      <c r="CD886" s="100"/>
      <c r="CE886" s="100"/>
      <c r="CF886" s="100"/>
      <c r="CG886" s="100"/>
      <c r="CH886" s="100"/>
      <c r="CI886" s="100"/>
      <c r="CJ886" s="100"/>
      <c r="CK886" s="100"/>
      <c r="CL886" s="100"/>
      <c r="CM886" s="100"/>
      <c r="CN886" s="100"/>
      <c r="CO886" s="100"/>
      <c r="CP886" s="100"/>
      <c r="CQ886" s="100"/>
      <c r="CR886" s="100"/>
      <c r="CS886" s="100"/>
      <c r="CT886" s="100"/>
      <c r="CU886" s="100"/>
      <c r="CV886" s="100"/>
      <c r="CW886" s="100"/>
      <c r="CX886" s="100"/>
      <c r="CY886" s="100"/>
      <c r="CZ886" s="100"/>
      <c r="DA886" s="100"/>
      <c r="DB886" s="100"/>
      <c r="DC886" s="100"/>
      <c r="DD886" s="100"/>
      <c r="DE886" s="100"/>
      <c r="DF886" s="100"/>
      <c r="DG886" s="100"/>
      <c r="DH886" s="100"/>
      <c r="DI886" s="100"/>
      <c r="DJ886" s="100"/>
      <c r="DK886" s="100"/>
      <c r="DL886" s="100"/>
      <c r="DM886" s="100"/>
      <c r="DN886" s="100"/>
      <c r="DO886" s="100"/>
      <c r="DP886" s="100"/>
      <c r="DQ886" s="100"/>
      <c r="DR886" s="100"/>
      <c r="DS886" s="100"/>
      <c r="DT886" s="100"/>
      <c r="DU886" s="100"/>
      <c r="DV886" s="100"/>
      <c r="DW886" s="100"/>
      <c r="DX886" s="100"/>
      <c r="DY886" s="100"/>
      <c r="DZ886" s="100"/>
      <c r="EA886" s="100"/>
      <c r="EB886" s="100"/>
      <c r="EC886" s="100"/>
      <c r="ED886" s="100"/>
      <c r="EE886" s="100"/>
      <c r="EF886" s="100"/>
      <c r="EG886" s="100"/>
      <c r="EH886" s="100"/>
      <c r="EI886" s="100"/>
      <c r="EJ886" s="100"/>
      <c r="EK886" s="100"/>
      <c r="EL886" s="100"/>
      <c r="EM886" s="100"/>
      <c r="EN886" s="100"/>
      <c r="EO886" s="100"/>
      <c r="EP886" s="100"/>
      <c r="EQ886" s="100"/>
      <c r="ER886" s="100"/>
      <c r="ES886" s="100"/>
      <c r="ET886" s="100"/>
    </row>
    <row r="887" spans="1:150" x14ac:dyDescent="0.25">
      <c r="A887" s="100"/>
      <c r="B887" s="100"/>
      <c r="C887" s="100"/>
      <c r="D887" s="100"/>
      <c r="E887" s="100"/>
      <c r="F887" s="100"/>
      <c r="G887" s="101"/>
      <c r="H887" s="100"/>
      <c r="I887" s="100"/>
      <c r="J887" s="100"/>
      <c r="K887" s="100"/>
      <c r="L887" s="100"/>
      <c r="M887" s="100"/>
      <c r="N887" s="100"/>
      <c r="O887" s="100"/>
      <c r="P887" s="100"/>
      <c r="Q887" s="100"/>
      <c r="R887" s="100"/>
      <c r="S887" s="100"/>
      <c r="T887" s="102"/>
      <c r="U887" s="100"/>
      <c r="V887" s="100"/>
      <c r="W887" s="100"/>
      <c r="X887" s="100"/>
      <c r="Y887" s="100"/>
      <c r="Z887" s="100"/>
      <c r="AA887" s="100"/>
      <c r="AB887" s="100"/>
      <c r="AC887" s="100"/>
      <c r="AD887" s="100"/>
      <c r="AE887" s="100"/>
      <c r="AF887" s="100"/>
      <c r="AG887" s="100"/>
      <c r="AH887" s="100"/>
      <c r="AI887" s="100"/>
      <c r="AJ887" s="100"/>
      <c r="AK887" s="100"/>
      <c r="AL887" s="100"/>
      <c r="AM887" s="100"/>
      <c r="AN887" s="100"/>
      <c r="AO887" s="100"/>
      <c r="AP887" s="100"/>
      <c r="AQ887" s="100"/>
      <c r="AR887" s="100"/>
      <c r="AS887" s="100"/>
      <c r="AT887" s="100"/>
      <c r="AU887" s="100"/>
      <c r="AV887" s="100"/>
      <c r="AW887" s="100"/>
      <c r="AX887" s="100"/>
      <c r="AY887" s="100"/>
      <c r="AZ887" s="100"/>
      <c r="BA887" s="100"/>
      <c r="BB887" s="100"/>
      <c r="BC887" s="100"/>
      <c r="BD887" s="100"/>
      <c r="BE887" s="100"/>
      <c r="BF887" s="100"/>
      <c r="BG887" s="100"/>
      <c r="BH887" s="100"/>
      <c r="BI887" s="100"/>
      <c r="BJ887" s="100"/>
      <c r="BK887" s="100"/>
      <c r="BL887" s="100"/>
      <c r="BM887" s="100"/>
      <c r="BN887" s="100"/>
      <c r="BO887" s="100"/>
      <c r="BP887" s="100"/>
      <c r="BQ887" s="100"/>
      <c r="BR887" s="100"/>
      <c r="BS887" s="100"/>
      <c r="BT887" s="100"/>
      <c r="BU887" s="100"/>
      <c r="BV887" s="100"/>
      <c r="BW887" s="100"/>
      <c r="BX887" s="100"/>
      <c r="BY887" s="100"/>
      <c r="BZ887" s="100"/>
      <c r="CA887" s="100"/>
      <c r="CB887" s="100"/>
      <c r="CC887" s="100"/>
      <c r="CD887" s="100"/>
      <c r="CE887" s="100"/>
      <c r="CF887" s="100"/>
      <c r="CG887" s="100"/>
      <c r="CH887" s="100"/>
      <c r="CI887" s="100"/>
      <c r="CJ887" s="100"/>
      <c r="CK887" s="100"/>
      <c r="CL887" s="100"/>
      <c r="CM887" s="100"/>
      <c r="CN887" s="100"/>
      <c r="CO887" s="100"/>
      <c r="CP887" s="100"/>
      <c r="CQ887" s="100"/>
      <c r="CR887" s="100"/>
      <c r="CS887" s="100"/>
      <c r="CT887" s="100"/>
      <c r="CU887" s="100"/>
      <c r="CV887" s="100"/>
      <c r="CW887" s="100"/>
      <c r="CX887" s="100"/>
      <c r="CY887" s="100"/>
      <c r="CZ887" s="100"/>
      <c r="DA887" s="100"/>
      <c r="DB887" s="100"/>
      <c r="DC887" s="100"/>
      <c r="DD887" s="100"/>
      <c r="DE887" s="100"/>
      <c r="DF887" s="100"/>
      <c r="DG887" s="100"/>
      <c r="DH887" s="100"/>
      <c r="DI887" s="100"/>
      <c r="DJ887" s="100"/>
      <c r="DK887" s="100"/>
      <c r="DL887" s="100"/>
      <c r="DM887" s="100"/>
      <c r="DN887" s="100"/>
      <c r="DO887" s="100"/>
      <c r="DP887" s="100"/>
      <c r="DQ887" s="100"/>
      <c r="DR887" s="100"/>
      <c r="DS887" s="100"/>
      <c r="DT887" s="100"/>
      <c r="DU887" s="100"/>
      <c r="DV887" s="100"/>
      <c r="DW887" s="100"/>
      <c r="DX887" s="100"/>
      <c r="DY887" s="100"/>
      <c r="DZ887" s="100"/>
      <c r="EA887" s="100"/>
      <c r="EB887" s="100"/>
      <c r="EC887" s="100"/>
      <c r="ED887" s="100"/>
      <c r="EE887" s="100"/>
      <c r="EF887" s="100"/>
      <c r="EG887" s="100"/>
      <c r="EH887" s="100"/>
      <c r="EI887" s="100"/>
      <c r="EJ887" s="100"/>
      <c r="EK887" s="100"/>
      <c r="EL887" s="100"/>
      <c r="EM887" s="100"/>
      <c r="EN887" s="100"/>
      <c r="EO887" s="100"/>
      <c r="EP887" s="100"/>
      <c r="EQ887" s="100"/>
      <c r="ER887" s="100"/>
      <c r="ES887" s="100"/>
      <c r="ET887" s="100"/>
    </row>
    <row r="888" spans="1:150" x14ac:dyDescent="0.25">
      <c r="A888" s="100"/>
      <c r="B888" s="100"/>
      <c r="C888" s="100"/>
      <c r="D888" s="100"/>
      <c r="E888" s="100"/>
      <c r="F888" s="100"/>
      <c r="G888" s="101"/>
      <c r="H888" s="100"/>
      <c r="I888" s="100"/>
      <c r="J888" s="100"/>
      <c r="K888" s="100"/>
      <c r="L888" s="100"/>
      <c r="M888" s="100"/>
      <c r="N888" s="100"/>
      <c r="O888" s="100"/>
      <c r="P888" s="100"/>
      <c r="Q888" s="100"/>
      <c r="R888" s="100"/>
      <c r="S888" s="100"/>
      <c r="T888" s="102"/>
      <c r="U888" s="100"/>
      <c r="V888" s="100"/>
      <c r="W888" s="100"/>
      <c r="X888" s="100"/>
      <c r="Y888" s="100"/>
      <c r="Z888" s="100"/>
      <c r="AA888" s="100"/>
      <c r="AB888" s="100"/>
      <c r="AC888" s="100"/>
      <c r="AD888" s="100"/>
      <c r="AE888" s="100"/>
      <c r="AF888" s="100"/>
      <c r="AG888" s="100"/>
      <c r="AH888" s="100"/>
      <c r="AI888" s="100"/>
      <c r="AJ888" s="100"/>
      <c r="AK888" s="100"/>
      <c r="AL888" s="100"/>
      <c r="AM888" s="100"/>
      <c r="AN888" s="100"/>
      <c r="AO888" s="100"/>
      <c r="AP888" s="100"/>
      <c r="AQ888" s="100"/>
      <c r="AR888" s="100"/>
      <c r="AS888" s="100"/>
      <c r="AT888" s="100"/>
      <c r="AU888" s="100"/>
      <c r="AV888" s="100"/>
      <c r="AW888" s="100"/>
      <c r="AX888" s="100"/>
      <c r="AY888" s="100"/>
      <c r="AZ888" s="100"/>
      <c r="BA888" s="100"/>
      <c r="BB888" s="100"/>
      <c r="BC888" s="100"/>
      <c r="BD888" s="100"/>
      <c r="BE888" s="100"/>
      <c r="BF888" s="100"/>
      <c r="BG888" s="100"/>
      <c r="BH888" s="100"/>
      <c r="BI888" s="100"/>
      <c r="BJ888" s="100"/>
      <c r="BK888" s="100"/>
      <c r="BL888" s="100"/>
      <c r="BM888" s="100"/>
      <c r="BN888" s="100"/>
      <c r="BO888" s="100"/>
      <c r="BP888" s="100"/>
      <c r="BQ888" s="100"/>
      <c r="BR888" s="100"/>
      <c r="BS888" s="100"/>
      <c r="BT888" s="100"/>
      <c r="BU888" s="100"/>
      <c r="BV888" s="100"/>
      <c r="BW888" s="100"/>
      <c r="BX888" s="100"/>
      <c r="BY888" s="100"/>
      <c r="BZ888" s="100"/>
      <c r="CA888" s="100"/>
      <c r="CB888" s="100"/>
      <c r="CC888" s="100"/>
      <c r="CD888" s="100"/>
      <c r="CE888" s="100"/>
      <c r="CF888" s="100"/>
      <c r="CG888" s="100"/>
      <c r="CH888" s="100"/>
      <c r="CI888" s="100"/>
      <c r="CJ888" s="100"/>
      <c r="CK888" s="100"/>
      <c r="CL888" s="100"/>
      <c r="CM888" s="100"/>
      <c r="CN888" s="100"/>
      <c r="CO888" s="100"/>
      <c r="CP888" s="100"/>
      <c r="CQ888" s="100"/>
      <c r="CR888" s="100"/>
      <c r="CS888" s="100"/>
      <c r="CT888" s="100"/>
      <c r="CU888" s="100"/>
      <c r="CV888" s="100"/>
      <c r="CW888" s="100"/>
      <c r="CX888" s="100"/>
      <c r="CY888" s="100"/>
      <c r="CZ888" s="100"/>
      <c r="DA888" s="100"/>
      <c r="DB888" s="100"/>
      <c r="DC888" s="100"/>
      <c r="DD888" s="100"/>
      <c r="DE888" s="100"/>
      <c r="DF888" s="100"/>
      <c r="DG888" s="100"/>
      <c r="DH888" s="100"/>
      <c r="DI888" s="100"/>
      <c r="DJ888" s="100"/>
      <c r="DK888" s="100"/>
      <c r="DL888" s="100"/>
      <c r="DM888" s="100"/>
      <c r="DN888" s="100"/>
      <c r="DO888" s="100"/>
      <c r="DP888" s="100"/>
      <c r="DQ888" s="100"/>
      <c r="DR888" s="100"/>
      <c r="DS888" s="100"/>
      <c r="DT888" s="100"/>
      <c r="DU888" s="100"/>
      <c r="DV888" s="100"/>
      <c r="DW888" s="100"/>
      <c r="DX888" s="100"/>
      <c r="DY888" s="100"/>
      <c r="DZ888" s="100"/>
      <c r="EA888" s="100"/>
      <c r="EB888" s="100"/>
      <c r="EC888" s="100"/>
      <c r="ED888" s="100"/>
      <c r="EE888" s="100"/>
      <c r="EF888" s="100"/>
      <c r="EG888" s="100"/>
      <c r="EH888" s="100"/>
      <c r="EI888" s="100"/>
      <c r="EJ888" s="100"/>
      <c r="EK888" s="100"/>
      <c r="EL888" s="100"/>
      <c r="EM888" s="100"/>
      <c r="EN888" s="100"/>
      <c r="EO888" s="100"/>
      <c r="EP888" s="100"/>
      <c r="EQ888" s="100"/>
      <c r="ER888" s="100"/>
      <c r="ES888" s="100"/>
      <c r="ET888" s="100"/>
    </row>
    <row r="889" spans="1:150" x14ac:dyDescent="0.25">
      <c r="A889" s="100"/>
      <c r="B889" s="100"/>
      <c r="C889" s="100"/>
      <c r="D889" s="100"/>
      <c r="E889" s="100"/>
      <c r="F889" s="100"/>
      <c r="G889" s="101"/>
      <c r="H889" s="100"/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100"/>
      <c r="T889" s="102"/>
      <c r="U889" s="100"/>
      <c r="V889" s="100"/>
      <c r="W889" s="100"/>
      <c r="X889" s="100"/>
      <c r="Y889" s="100"/>
      <c r="Z889" s="100"/>
      <c r="AA889" s="100"/>
      <c r="AB889" s="100"/>
      <c r="AC889" s="100"/>
      <c r="AD889" s="100"/>
      <c r="AE889" s="100"/>
      <c r="AF889" s="100"/>
      <c r="AG889" s="100"/>
      <c r="AH889" s="100"/>
      <c r="AI889" s="100"/>
      <c r="AJ889" s="100"/>
      <c r="AK889" s="100"/>
      <c r="AL889" s="100"/>
      <c r="AM889" s="100"/>
      <c r="AN889" s="100"/>
      <c r="AO889" s="100"/>
      <c r="AP889" s="100"/>
      <c r="AQ889" s="100"/>
      <c r="AR889" s="100"/>
      <c r="AS889" s="100"/>
      <c r="AT889" s="100"/>
      <c r="AU889" s="100"/>
      <c r="AV889" s="100"/>
      <c r="AW889" s="100"/>
      <c r="AX889" s="100"/>
      <c r="AY889" s="100"/>
      <c r="AZ889" s="100"/>
      <c r="BA889" s="100"/>
      <c r="BB889" s="100"/>
      <c r="BC889" s="100"/>
      <c r="BD889" s="100"/>
      <c r="BE889" s="100"/>
      <c r="BF889" s="100"/>
      <c r="BG889" s="100"/>
      <c r="BH889" s="100"/>
      <c r="BI889" s="100"/>
      <c r="BJ889" s="100"/>
      <c r="BK889" s="100"/>
      <c r="BL889" s="100"/>
      <c r="BM889" s="100"/>
      <c r="BN889" s="100"/>
      <c r="BO889" s="100"/>
      <c r="BP889" s="100"/>
      <c r="BQ889" s="100"/>
      <c r="BR889" s="100"/>
      <c r="BS889" s="100"/>
      <c r="BT889" s="100"/>
      <c r="BU889" s="100"/>
      <c r="BV889" s="100"/>
      <c r="BW889" s="100"/>
      <c r="BX889" s="100"/>
      <c r="BY889" s="100"/>
      <c r="BZ889" s="100"/>
      <c r="CA889" s="100"/>
      <c r="CB889" s="100"/>
      <c r="CC889" s="100"/>
      <c r="CD889" s="100"/>
      <c r="CE889" s="100"/>
      <c r="CF889" s="100"/>
      <c r="CG889" s="100"/>
      <c r="CH889" s="100"/>
      <c r="CI889" s="100"/>
      <c r="CJ889" s="100"/>
      <c r="CK889" s="100"/>
      <c r="CL889" s="100"/>
      <c r="CM889" s="100"/>
      <c r="CN889" s="100"/>
      <c r="CO889" s="100"/>
      <c r="CP889" s="100"/>
      <c r="CQ889" s="100"/>
      <c r="CR889" s="100"/>
      <c r="CS889" s="100"/>
      <c r="CT889" s="100"/>
      <c r="CU889" s="100"/>
      <c r="CV889" s="100"/>
      <c r="CW889" s="100"/>
      <c r="CX889" s="100"/>
      <c r="CY889" s="100"/>
      <c r="CZ889" s="100"/>
      <c r="DA889" s="100"/>
      <c r="DB889" s="100"/>
      <c r="DC889" s="100"/>
      <c r="DD889" s="100"/>
      <c r="DE889" s="100"/>
      <c r="DF889" s="100"/>
      <c r="DG889" s="100"/>
      <c r="DH889" s="100"/>
      <c r="DI889" s="100"/>
      <c r="DJ889" s="100"/>
      <c r="DK889" s="100"/>
      <c r="DL889" s="100"/>
      <c r="DM889" s="100"/>
      <c r="DN889" s="100"/>
      <c r="DO889" s="100"/>
      <c r="DP889" s="100"/>
      <c r="DQ889" s="100"/>
      <c r="DR889" s="100"/>
      <c r="DS889" s="100"/>
      <c r="DT889" s="100"/>
      <c r="DU889" s="100"/>
      <c r="DV889" s="100"/>
      <c r="DW889" s="100"/>
      <c r="DX889" s="100"/>
      <c r="DY889" s="100"/>
      <c r="DZ889" s="100"/>
      <c r="EA889" s="100"/>
      <c r="EB889" s="100"/>
      <c r="EC889" s="100"/>
      <c r="ED889" s="100"/>
      <c r="EE889" s="100"/>
      <c r="EF889" s="100"/>
      <c r="EG889" s="100"/>
      <c r="EH889" s="100"/>
      <c r="EI889" s="100"/>
      <c r="EJ889" s="100"/>
      <c r="EK889" s="100"/>
      <c r="EL889" s="100"/>
      <c r="EM889" s="100"/>
      <c r="EN889" s="100"/>
      <c r="EO889" s="100"/>
      <c r="EP889" s="100"/>
      <c r="EQ889" s="100"/>
      <c r="ER889" s="100"/>
      <c r="ES889" s="100"/>
      <c r="ET889" s="100"/>
    </row>
    <row r="890" spans="1:150" x14ac:dyDescent="0.25">
      <c r="A890" s="100"/>
      <c r="B890" s="100"/>
      <c r="C890" s="100"/>
      <c r="D890" s="100"/>
      <c r="E890" s="100"/>
      <c r="F890" s="100"/>
      <c r="G890" s="101"/>
      <c r="H890" s="100"/>
      <c r="I890" s="100"/>
      <c r="J890" s="100"/>
      <c r="K890" s="100"/>
      <c r="L890" s="100"/>
      <c r="M890" s="100"/>
      <c r="N890" s="100"/>
      <c r="O890" s="100"/>
      <c r="P890" s="100"/>
      <c r="Q890" s="100"/>
      <c r="R890" s="100"/>
      <c r="S890" s="100"/>
      <c r="T890" s="102"/>
      <c r="U890" s="100"/>
      <c r="V890" s="100"/>
      <c r="W890" s="100"/>
      <c r="X890" s="100"/>
      <c r="Y890" s="100"/>
      <c r="Z890" s="100"/>
      <c r="AA890" s="100"/>
      <c r="AB890" s="100"/>
      <c r="AC890" s="100"/>
      <c r="AD890" s="100"/>
      <c r="AE890" s="100"/>
      <c r="AF890" s="100"/>
      <c r="AG890" s="100"/>
      <c r="AH890" s="100"/>
      <c r="AI890" s="100"/>
      <c r="AJ890" s="100"/>
      <c r="AK890" s="100"/>
      <c r="AL890" s="100"/>
      <c r="AM890" s="100"/>
      <c r="AN890" s="100"/>
      <c r="AO890" s="100"/>
      <c r="AP890" s="100"/>
      <c r="AQ890" s="100"/>
      <c r="AR890" s="100"/>
      <c r="AS890" s="100"/>
      <c r="AT890" s="100"/>
      <c r="AU890" s="100"/>
      <c r="AV890" s="100"/>
      <c r="AW890" s="100"/>
      <c r="AX890" s="100"/>
      <c r="AY890" s="100"/>
      <c r="AZ890" s="100"/>
      <c r="BA890" s="100"/>
      <c r="BB890" s="100"/>
      <c r="BC890" s="100"/>
      <c r="BD890" s="100"/>
      <c r="BE890" s="100"/>
      <c r="BF890" s="100"/>
      <c r="BG890" s="100"/>
      <c r="BH890" s="100"/>
      <c r="BI890" s="100"/>
      <c r="BJ890" s="100"/>
      <c r="BK890" s="100"/>
      <c r="BL890" s="100"/>
      <c r="BM890" s="100"/>
      <c r="BN890" s="100"/>
      <c r="BO890" s="100"/>
      <c r="BP890" s="100"/>
      <c r="BQ890" s="100"/>
      <c r="BR890" s="100"/>
      <c r="BS890" s="100"/>
      <c r="BT890" s="100"/>
      <c r="BU890" s="100"/>
      <c r="BV890" s="100"/>
      <c r="BW890" s="100"/>
      <c r="BX890" s="100"/>
      <c r="BY890" s="100"/>
      <c r="BZ890" s="100"/>
      <c r="CA890" s="100"/>
      <c r="CB890" s="100"/>
      <c r="CC890" s="100"/>
      <c r="CD890" s="100"/>
      <c r="CE890" s="100"/>
      <c r="CF890" s="100"/>
      <c r="CG890" s="100"/>
      <c r="CH890" s="100"/>
      <c r="CI890" s="100"/>
      <c r="CJ890" s="100"/>
      <c r="CK890" s="100"/>
      <c r="CL890" s="100"/>
      <c r="CM890" s="100"/>
      <c r="CN890" s="100"/>
      <c r="CO890" s="100"/>
      <c r="CP890" s="100"/>
      <c r="CQ890" s="100"/>
      <c r="CR890" s="100"/>
      <c r="CS890" s="100"/>
      <c r="CT890" s="100"/>
      <c r="CU890" s="100"/>
      <c r="CV890" s="100"/>
      <c r="CW890" s="100"/>
      <c r="CX890" s="100"/>
      <c r="CY890" s="100"/>
      <c r="CZ890" s="100"/>
      <c r="DA890" s="100"/>
      <c r="DB890" s="100"/>
      <c r="DC890" s="100"/>
      <c r="DD890" s="100"/>
      <c r="DE890" s="100"/>
      <c r="DF890" s="100"/>
      <c r="DG890" s="100"/>
      <c r="DH890" s="100"/>
      <c r="DI890" s="100"/>
      <c r="DJ890" s="100"/>
      <c r="DK890" s="100"/>
      <c r="DL890" s="100"/>
      <c r="DM890" s="100"/>
      <c r="DN890" s="100"/>
      <c r="DO890" s="100"/>
      <c r="DP890" s="100"/>
      <c r="DQ890" s="100"/>
      <c r="DR890" s="100"/>
      <c r="DS890" s="100"/>
      <c r="DT890" s="100"/>
      <c r="DU890" s="100"/>
      <c r="DV890" s="100"/>
      <c r="DW890" s="100"/>
      <c r="DX890" s="100"/>
      <c r="DY890" s="100"/>
      <c r="DZ890" s="100"/>
      <c r="EA890" s="100"/>
      <c r="EB890" s="100"/>
      <c r="EC890" s="100"/>
      <c r="ED890" s="100"/>
      <c r="EE890" s="100"/>
      <c r="EF890" s="100"/>
      <c r="EG890" s="100"/>
      <c r="EH890" s="100"/>
      <c r="EI890" s="100"/>
      <c r="EJ890" s="100"/>
      <c r="EK890" s="100"/>
      <c r="EL890" s="100"/>
      <c r="EM890" s="100"/>
      <c r="EN890" s="100"/>
      <c r="EO890" s="100"/>
      <c r="EP890" s="100"/>
      <c r="EQ890" s="100"/>
      <c r="ER890" s="100"/>
      <c r="ES890" s="100"/>
      <c r="ET890" s="100"/>
    </row>
    <row r="891" spans="1:150" x14ac:dyDescent="0.25">
      <c r="A891" s="100"/>
      <c r="B891" s="100"/>
      <c r="C891" s="100"/>
      <c r="D891" s="100"/>
      <c r="E891" s="100"/>
      <c r="F891" s="100"/>
      <c r="G891" s="101"/>
      <c r="H891" s="100"/>
      <c r="I891" s="100"/>
      <c r="J891" s="100"/>
      <c r="K891" s="100"/>
      <c r="L891" s="100"/>
      <c r="M891" s="100"/>
      <c r="N891" s="100"/>
      <c r="O891" s="100"/>
      <c r="P891" s="100"/>
      <c r="Q891" s="100"/>
      <c r="R891" s="100"/>
      <c r="S891" s="100"/>
      <c r="T891" s="102"/>
      <c r="U891" s="100"/>
      <c r="V891" s="100"/>
      <c r="W891" s="100"/>
      <c r="X891" s="100"/>
      <c r="Y891" s="100"/>
      <c r="Z891" s="100"/>
      <c r="AA891" s="100"/>
      <c r="AB891" s="100"/>
      <c r="AC891" s="100"/>
      <c r="AD891" s="100"/>
      <c r="AE891" s="100"/>
      <c r="AF891" s="100"/>
      <c r="AG891" s="100"/>
      <c r="AH891" s="100"/>
      <c r="AI891" s="100"/>
      <c r="AJ891" s="100"/>
      <c r="AK891" s="100"/>
      <c r="AL891" s="100"/>
      <c r="AM891" s="100"/>
      <c r="AN891" s="100"/>
      <c r="AO891" s="100"/>
      <c r="AP891" s="100"/>
      <c r="AQ891" s="100"/>
      <c r="AR891" s="100"/>
      <c r="AS891" s="100"/>
      <c r="AT891" s="100"/>
      <c r="AU891" s="100"/>
      <c r="AV891" s="100"/>
      <c r="AW891" s="100"/>
      <c r="AX891" s="100"/>
      <c r="AY891" s="100"/>
      <c r="AZ891" s="100"/>
      <c r="BA891" s="100"/>
      <c r="BB891" s="100"/>
      <c r="BC891" s="100"/>
      <c r="BD891" s="100"/>
      <c r="BE891" s="100"/>
      <c r="BF891" s="100"/>
      <c r="BG891" s="100"/>
      <c r="BH891" s="100"/>
      <c r="BI891" s="100"/>
      <c r="BJ891" s="100"/>
      <c r="BK891" s="100"/>
      <c r="BL891" s="100"/>
      <c r="BM891" s="100"/>
      <c r="BN891" s="100"/>
      <c r="BO891" s="100"/>
      <c r="BP891" s="100"/>
      <c r="BQ891" s="100"/>
      <c r="BR891" s="100"/>
      <c r="BS891" s="100"/>
      <c r="BT891" s="100"/>
      <c r="BU891" s="100"/>
      <c r="BV891" s="100"/>
      <c r="BW891" s="100"/>
      <c r="BX891" s="100"/>
      <c r="BY891" s="100"/>
      <c r="BZ891" s="100"/>
      <c r="CA891" s="100"/>
      <c r="CB891" s="100"/>
      <c r="CC891" s="100"/>
      <c r="CD891" s="100"/>
      <c r="CE891" s="100"/>
      <c r="CF891" s="100"/>
      <c r="CG891" s="100"/>
      <c r="CH891" s="100"/>
      <c r="CI891" s="100"/>
      <c r="CJ891" s="100"/>
      <c r="CK891" s="100"/>
      <c r="CL891" s="100"/>
      <c r="CM891" s="100"/>
      <c r="CN891" s="100"/>
      <c r="CO891" s="100"/>
      <c r="CP891" s="100"/>
      <c r="CQ891" s="100"/>
      <c r="CR891" s="100"/>
      <c r="CS891" s="100"/>
      <c r="CT891" s="100"/>
      <c r="CU891" s="100"/>
      <c r="CV891" s="100"/>
      <c r="CW891" s="100"/>
      <c r="CX891" s="100"/>
      <c r="CY891" s="100"/>
      <c r="CZ891" s="100"/>
      <c r="DA891" s="100"/>
      <c r="DB891" s="100"/>
      <c r="DC891" s="100"/>
      <c r="DD891" s="100"/>
      <c r="DE891" s="100"/>
      <c r="DF891" s="100"/>
      <c r="DG891" s="100"/>
      <c r="DH891" s="100"/>
      <c r="DI891" s="100"/>
      <c r="DJ891" s="100"/>
      <c r="DK891" s="100"/>
      <c r="DL891" s="100"/>
      <c r="DM891" s="100"/>
      <c r="DN891" s="100"/>
      <c r="DO891" s="100"/>
      <c r="DP891" s="100"/>
      <c r="DQ891" s="100"/>
      <c r="DR891" s="100"/>
      <c r="DS891" s="100"/>
      <c r="DT891" s="100"/>
      <c r="DU891" s="100"/>
      <c r="DV891" s="100"/>
      <c r="DW891" s="100"/>
      <c r="DX891" s="100"/>
      <c r="DY891" s="100"/>
      <c r="DZ891" s="100"/>
      <c r="EA891" s="100"/>
      <c r="EB891" s="100"/>
      <c r="EC891" s="100"/>
      <c r="ED891" s="100"/>
      <c r="EE891" s="100"/>
      <c r="EF891" s="100"/>
      <c r="EG891" s="100"/>
      <c r="EH891" s="100"/>
      <c r="EI891" s="100"/>
      <c r="EJ891" s="100"/>
      <c r="EK891" s="100"/>
      <c r="EL891" s="100"/>
      <c r="EM891" s="100"/>
      <c r="EN891" s="100"/>
      <c r="EO891" s="100"/>
      <c r="EP891" s="100"/>
      <c r="EQ891" s="100"/>
      <c r="ER891" s="100"/>
      <c r="ES891" s="100"/>
      <c r="ET891" s="100"/>
    </row>
    <row r="892" spans="1:150" x14ac:dyDescent="0.25">
      <c r="A892" s="100"/>
      <c r="B892" s="100"/>
      <c r="C892" s="100"/>
      <c r="D892" s="100"/>
      <c r="E892" s="100"/>
      <c r="F892" s="100"/>
      <c r="G892" s="101"/>
      <c r="H892" s="100"/>
      <c r="I892" s="100"/>
      <c r="J892" s="100"/>
      <c r="K892" s="100"/>
      <c r="L892" s="100"/>
      <c r="M892" s="100"/>
      <c r="N892" s="100"/>
      <c r="O892" s="100"/>
      <c r="P892" s="100"/>
      <c r="Q892" s="100"/>
      <c r="R892" s="100"/>
      <c r="S892" s="100"/>
      <c r="T892" s="102"/>
      <c r="U892" s="100"/>
      <c r="V892" s="100"/>
      <c r="W892" s="100"/>
      <c r="X892" s="100"/>
      <c r="Y892" s="100"/>
      <c r="Z892" s="100"/>
      <c r="AA892" s="100"/>
      <c r="AB892" s="100"/>
      <c r="AC892" s="100"/>
      <c r="AD892" s="100"/>
      <c r="AE892" s="100"/>
      <c r="AF892" s="100"/>
      <c r="AG892" s="100"/>
      <c r="AH892" s="100"/>
      <c r="AI892" s="100"/>
      <c r="AJ892" s="100"/>
      <c r="AK892" s="100"/>
      <c r="AL892" s="100"/>
      <c r="AM892" s="100"/>
      <c r="AN892" s="100"/>
      <c r="AO892" s="100"/>
      <c r="AP892" s="100"/>
      <c r="AQ892" s="100"/>
      <c r="AR892" s="100"/>
      <c r="AS892" s="100"/>
      <c r="AT892" s="100"/>
      <c r="AU892" s="100"/>
      <c r="AV892" s="100"/>
      <c r="AW892" s="100"/>
      <c r="AX892" s="100"/>
      <c r="AY892" s="100"/>
      <c r="AZ892" s="100"/>
      <c r="BA892" s="100"/>
      <c r="BB892" s="100"/>
      <c r="BC892" s="100"/>
      <c r="BD892" s="100"/>
      <c r="BE892" s="100"/>
      <c r="BF892" s="100"/>
      <c r="BG892" s="100"/>
      <c r="BH892" s="100"/>
      <c r="BI892" s="100"/>
      <c r="BJ892" s="100"/>
      <c r="BK892" s="100"/>
      <c r="BL892" s="100"/>
      <c r="BM892" s="100"/>
      <c r="BN892" s="100"/>
      <c r="BO892" s="100"/>
      <c r="BP892" s="100"/>
      <c r="BQ892" s="100"/>
      <c r="BR892" s="100"/>
      <c r="BS892" s="100"/>
      <c r="BT892" s="100"/>
      <c r="BU892" s="100"/>
      <c r="BV892" s="100"/>
      <c r="BW892" s="100"/>
      <c r="BX892" s="100"/>
      <c r="BY892" s="100"/>
      <c r="BZ892" s="100"/>
      <c r="CA892" s="100"/>
      <c r="CB892" s="100"/>
      <c r="CC892" s="100"/>
      <c r="CD892" s="100"/>
      <c r="CE892" s="100"/>
      <c r="CF892" s="100"/>
      <c r="CG892" s="100"/>
      <c r="CH892" s="100"/>
      <c r="CI892" s="100"/>
      <c r="CJ892" s="100"/>
      <c r="CK892" s="100"/>
      <c r="CL892" s="100"/>
      <c r="CM892" s="100"/>
      <c r="CN892" s="100"/>
      <c r="CO892" s="100"/>
      <c r="CP892" s="100"/>
      <c r="CQ892" s="100"/>
      <c r="CR892" s="100"/>
      <c r="CS892" s="100"/>
      <c r="CT892" s="100"/>
      <c r="CU892" s="100"/>
      <c r="CV892" s="100"/>
      <c r="CW892" s="100"/>
      <c r="CX892" s="100"/>
      <c r="CY892" s="100"/>
      <c r="CZ892" s="100"/>
      <c r="DA892" s="100"/>
      <c r="DB892" s="100"/>
      <c r="DC892" s="100"/>
      <c r="DD892" s="100"/>
      <c r="DE892" s="100"/>
      <c r="DF892" s="100"/>
      <c r="DG892" s="100"/>
      <c r="DH892" s="100"/>
      <c r="DI892" s="100"/>
      <c r="DJ892" s="100"/>
      <c r="DK892" s="100"/>
      <c r="DL892" s="100"/>
      <c r="DM892" s="100"/>
      <c r="DN892" s="100"/>
      <c r="DO892" s="100"/>
      <c r="DP892" s="100"/>
      <c r="DQ892" s="100"/>
      <c r="DR892" s="100"/>
      <c r="DS892" s="100"/>
      <c r="DT892" s="100"/>
      <c r="DU892" s="100"/>
      <c r="DV892" s="100"/>
      <c r="DW892" s="100"/>
      <c r="DX892" s="100"/>
      <c r="DY892" s="100"/>
      <c r="DZ892" s="100"/>
      <c r="EA892" s="100"/>
      <c r="EB892" s="100"/>
      <c r="EC892" s="100"/>
      <c r="ED892" s="100"/>
      <c r="EE892" s="100"/>
      <c r="EF892" s="100"/>
      <c r="EG892" s="100"/>
      <c r="EH892" s="100"/>
      <c r="EI892" s="100"/>
      <c r="EJ892" s="100"/>
      <c r="EK892" s="100"/>
      <c r="EL892" s="100"/>
      <c r="EM892" s="100"/>
      <c r="EN892" s="100"/>
      <c r="EO892" s="100"/>
      <c r="EP892" s="100"/>
      <c r="EQ892" s="100"/>
      <c r="ER892" s="100"/>
      <c r="ES892" s="100"/>
      <c r="ET892" s="100"/>
    </row>
    <row r="893" spans="1:150" x14ac:dyDescent="0.25">
      <c r="A893" s="100"/>
      <c r="B893" s="100"/>
      <c r="C893" s="100"/>
      <c r="D893" s="100"/>
      <c r="E893" s="100"/>
      <c r="F893" s="100"/>
      <c r="G893" s="101"/>
      <c r="H893" s="100"/>
      <c r="I893" s="100"/>
      <c r="J893" s="100"/>
      <c r="K893" s="100"/>
      <c r="L893" s="100"/>
      <c r="M893" s="100"/>
      <c r="N893" s="100"/>
      <c r="O893" s="100"/>
      <c r="P893" s="100"/>
      <c r="Q893" s="100"/>
      <c r="R893" s="100"/>
      <c r="S893" s="100"/>
      <c r="T893" s="102"/>
      <c r="U893" s="100"/>
      <c r="V893" s="100"/>
      <c r="W893" s="100"/>
      <c r="X893" s="100"/>
      <c r="Y893" s="100"/>
      <c r="Z893" s="100"/>
      <c r="AA893" s="100"/>
      <c r="AB893" s="100"/>
      <c r="AC893" s="100"/>
      <c r="AD893" s="100"/>
      <c r="AE893" s="100"/>
      <c r="AF893" s="100"/>
      <c r="AG893" s="100"/>
      <c r="AH893" s="100"/>
      <c r="AI893" s="100"/>
      <c r="AJ893" s="100"/>
      <c r="AK893" s="100"/>
      <c r="AL893" s="100"/>
      <c r="AM893" s="100"/>
      <c r="AN893" s="100"/>
      <c r="AO893" s="100"/>
      <c r="AP893" s="100"/>
      <c r="AQ893" s="100"/>
      <c r="AR893" s="100"/>
      <c r="AS893" s="100"/>
      <c r="AT893" s="100"/>
      <c r="AU893" s="100"/>
      <c r="AV893" s="100"/>
      <c r="AW893" s="100"/>
      <c r="AX893" s="100"/>
      <c r="AY893" s="100"/>
      <c r="AZ893" s="100"/>
      <c r="BA893" s="100"/>
      <c r="BB893" s="100"/>
      <c r="BC893" s="100"/>
      <c r="BD893" s="100"/>
      <c r="BE893" s="100"/>
      <c r="BF893" s="100"/>
      <c r="BG893" s="100"/>
      <c r="BH893" s="100"/>
      <c r="BI893" s="100"/>
      <c r="BJ893" s="100"/>
      <c r="BK893" s="100"/>
      <c r="BL893" s="100"/>
      <c r="BM893" s="100"/>
      <c r="BN893" s="100"/>
      <c r="BO893" s="100"/>
      <c r="BP893" s="100"/>
      <c r="BQ893" s="100"/>
      <c r="BR893" s="100"/>
      <c r="BS893" s="100"/>
      <c r="BT893" s="100"/>
      <c r="BU893" s="100"/>
      <c r="BV893" s="100"/>
      <c r="BW893" s="100"/>
      <c r="BX893" s="100"/>
      <c r="BY893" s="100"/>
      <c r="BZ893" s="100"/>
      <c r="CA893" s="100"/>
      <c r="CB893" s="100"/>
      <c r="CC893" s="100"/>
      <c r="CD893" s="100"/>
      <c r="CE893" s="100"/>
      <c r="CF893" s="100"/>
      <c r="CG893" s="100"/>
      <c r="CH893" s="100"/>
      <c r="CI893" s="100"/>
      <c r="CJ893" s="100"/>
      <c r="CK893" s="100"/>
      <c r="CL893" s="100"/>
      <c r="CM893" s="100"/>
      <c r="CN893" s="100"/>
      <c r="CO893" s="100"/>
      <c r="CP893" s="100"/>
      <c r="CQ893" s="100"/>
      <c r="CR893" s="100"/>
      <c r="CS893" s="100"/>
      <c r="CT893" s="100"/>
      <c r="CU893" s="100"/>
      <c r="CV893" s="100"/>
      <c r="CW893" s="100"/>
      <c r="CX893" s="100"/>
      <c r="CY893" s="100"/>
      <c r="CZ893" s="100"/>
      <c r="DA893" s="100"/>
      <c r="DB893" s="100"/>
      <c r="DC893" s="100"/>
      <c r="DD893" s="100"/>
      <c r="DE893" s="100"/>
      <c r="DF893" s="100"/>
      <c r="DG893" s="100"/>
      <c r="DH893" s="100"/>
      <c r="DI893" s="100"/>
      <c r="DJ893" s="100"/>
      <c r="DK893" s="100"/>
      <c r="DL893" s="100"/>
      <c r="DM893" s="100"/>
      <c r="DN893" s="100"/>
      <c r="DO893" s="100"/>
      <c r="DP893" s="100"/>
      <c r="DQ893" s="100"/>
      <c r="DR893" s="100"/>
      <c r="DS893" s="100"/>
      <c r="DT893" s="100"/>
      <c r="DU893" s="100"/>
      <c r="DV893" s="100"/>
      <c r="DW893" s="100"/>
      <c r="DX893" s="100"/>
      <c r="DY893" s="100"/>
      <c r="DZ893" s="100"/>
      <c r="EA893" s="100"/>
      <c r="EB893" s="100"/>
      <c r="EC893" s="100"/>
      <c r="ED893" s="100"/>
      <c r="EE893" s="100"/>
      <c r="EF893" s="100"/>
      <c r="EG893" s="100"/>
      <c r="EH893" s="100"/>
      <c r="EI893" s="100"/>
      <c r="EJ893" s="100"/>
      <c r="EK893" s="100"/>
      <c r="EL893" s="100"/>
      <c r="EM893" s="100"/>
      <c r="EN893" s="100"/>
      <c r="EO893" s="100"/>
      <c r="EP893" s="100"/>
      <c r="EQ893" s="100"/>
      <c r="ER893" s="100"/>
      <c r="ES893" s="100"/>
      <c r="ET893" s="100"/>
    </row>
    <row r="894" spans="1:150" x14ac:dyDescent="0.25">
      <c r="A894" s="100"/>
      <c r="B894" s="100"/>
      <c r="C894" s="100"/>
      <c r="D894" s="100"/>
      <c r="E894" s="100"/>
      <c r="F894" s="100"/>
      <c r="G894" s="101"/>
      <c r="H894" s="100"/>
      <c r="I894" s="100"/>
      <c r="J894" s="100"/>
      <c r="K894" s="100"/>
      <c r="L894" s="100"/>
      <c r="M894" s="100"/>
      <c r="N894" s="100"/>
      <c r="O894" s="100"/>
      <c r="P894" s="100"/>
      <c r="Q894" s="100"/>
      <c r="R894" s="100"/>
      <c r="S894" s="100"/>
      <c r="T894" s="102"/>
      <c r="U894" s="100"/>
      <c r="V894" s="100"/>
      <c r="W894" s="100"/>
      <c r="X894" s="100"/>
      <c r="Y894" s="100"/>
      <c r="Z894" s="100"/>
      <c r="AA894" s="100"/>
      <c r="AB894" s="100"/>
      <c r="AC894" s="100"/>
      <c r="AD894" s="100"/>
      <c r="AE894" s="100"/>
      <c r="AF894" s="100"/>
      <c r="AG894" s="100"/>
      <c r="AH894" s="100"/>
      <c r="AI894" s="100"/>
      <c r="AJ894" s="100"/>
      <c r="AK894" s="100"/>
      <c r="AL894" s="100"/>
      <c r="AM894" s="100"/>
      <c r="AN894" s="100"/>
      <c r="AO894" s="100"/>
      <c r="AP894" s="100"/>
      <c r="AQ894" s="100"/>
      <c r="AR894" s="100"/>
      <c r="AS894" s="100"/>
      <c r="AT894" s="100"/>
      <c r="AU894" s="100"/>
      <c r="AV894" s="100"/>
      <c r="AW894" s="100"/>
      <c r="AX894" s="100"/>
      <c r="AY894" s="100"/>
      <c r="AZ894" s="100"/>
      <c r="BA894" s="100"/>
      <c r="BB894" s="100"/>
      <c r="BC894" s="100"/>
      <c r="BD894" s="100"/>
      <c r="BE894" s="100"/>
      <c r="BF894" s="100"/>
      <c r="BG894" s="100"/>
      <c r="BH894" s="100"/>
      <c r="BI894" s="100"/>
      <c r="BJ894" s="100"/>
      <c r="BK894" s="100"/>
      <c r="BL894" s="100"/>
      <c r="BM894" s="100"/>
      <c r="BN894" s="100"/>
      <c r="BO894" s="100"/>
      <c r="BP894" s="100"/>
      <c r="BQ894" s="100"/>
      <c r="BR894" s="100"/>
      <c r="BS894" s="100"/>
      <c r="BT894" s="100"/>
      <c r="BU894" s="100"/>
      <c r="BV894" s="100"/>
      <c r="BW894" s="100"/>
      <c r="BX894" s="100"/>
      <c r="BY894" s="100"/>
      <c r="BZ894" s="100"/>
      <c r="CA894" s="100"/>
      <c r="CB894" s="100"/>
      <c r="CC894" s="100"/>
      <c r="CD894" s="100"/>
      <c r="CE894" s="100"/>
      <c r="CF894" s="100"/>
      <c r="CG894" s="100"/>
      <c r="CH894" s="100"/>
      <c r="CI894" s="100"/>
      <c r="CJ894" s="100"/>
      <c r="CK894" s="100"/>
      <c r="CL894" s="100"/>
      <c r="CM894" s="100"/>
      <c r="CN894" s="100"/>
      <c r="CO894" s="100"/>
      <c r="CP894" s="100"/>
      <c r="CQ894" s="100"/>
      <c r="CR894" s="100"/>
      <c r="CS894" s="100"/>
      <c r="CT894" s="100"/>
      <c r="CU894" s="100"/>
      <c r="CV894" s="100"/>
      <c r="CW894" s="100"/>
      <c r="CX894" s="100"/>
      <c r="CY894" s="100"/>
      <c r="CZ894" s="100"/>
      <c r="DA894" s="100"/>
      <c r="DB894" s="100"/>
      <c r="DC894" s="100"/>
      <c r="DD894" s="100"/>
      <c r="DE894" s="100"/>
      <c r="DF894" s="100"/>
      <c r="DG894" s="100"/>
      <c r="DH894" s="100"/>
      <c r="DI894" s="100"/>
      <c r="DJ894" s="100"/>
      <c r="DK894" s="100"/>
      <c r="DL894" s="100"/>
      <c r="DM894" s="100"/>
      <c r="DN894" s="100"/>
      <c r="DO894" s="100"/>
      <c r="DP894" s="100"/>
      <c r="DQ894" s="100"/>
      <c r="DR894" s="100"/>
      <c r="DS894" s="100"/>
      <c r="DT894" s="100"/>
      <c r="DU894" s="100"/>
      <c r="DV894" s="100"/>
      <c r="DW894" s="100"/>
      <c r="DX894" s="100"/>
      <c r="DY894" s="100"/>
      <c r="DZ894" s="100"/>
      <c r="EA894" s="100"/>
      <c r="EB894" s="100"/>
      <c r="EC894" s="100"/>
      <c r="ED894" s="100"/>
      <c r="EE894" s="100"/>
      <c r="EF894" s="100"/>
      <c r="EG894" s="100"/>
      <c r="EH894" s="100"/>
      <c r="EI894" s="100"/>
      <c r="EJ894" s="100"/>
      <c r="EK894" s="100"/>
      <c r="EL894" s="100"/>
      <c r="EM894" s="100"/>
      <c r="EN894" s="100"/>
      <c r="EO894" s="100"/>
      <c r="EP894" s="100"/>
      <c r="EQ894" s="100"/>
      <c r="ER894" s="100"/>
      <c r="ES894" s="100"/>
      <c r="ET894" s="100"/>
    </row>
  </sheetData>
  <sortState ref="C1425:U1439">
    <sortCondition ref="E1344:E1355"/>
  </sortState>
  <mergeCells count="31">
    <mergeCell ref="B847:C847"/>
    <mergeCell ref="F847:I847"/>
    <mergeCell ref="B845:C845"/>
    <mergeCell ref="F845:I845"/>
    <mergeCell ref="B846:C846"/>
    <mergeCell ref="F846:I846"/>
    <mergeCell ref="A1:U1"/>
    <mergeCell ref="A2:U2"/>
    <mergeCell ref="A3:U3"/>
    <mergeCell ref="B832:F832"/>
    <mergeCell ref="B4:B6"/>
    <mergeCell ref="C4:C6"/>
    <mergeCell ref="E4:E6"/>
    <mergeCell ref="F4:F6"/>
    <mergeCell ref="G4:G6"/>
    <mergeCell ref="H4:H6"/>
    <mergeCell ref="I4:I6"/>
    <mergeCell ref="J4:J6"/>
    <mergeCell ref="K4:Q4"/>
    <mergeCell ref="R4:S4"/>
    <mergeCell ref="U4:U6"/>
    <mergeCell ref="K5:L5"/>
    <mergeCell ref="S5:S6"/>
    <mergeCell ref="T4:T6"/>
    <mergeCell ref="A4:A6"/>
    <mergeCell ref="D4:D6"/>
    <mergeCell ref="M5:M6"/>
    <mergeCell ref="N5:O5"/>
    <mergeCell ref="P5:P6"/>
    <mergeCell ref="Q5:Q6"/>
    <mergeCell ref="R5:R6"/>
  </mergeCells>
  <phoneticPr fontId="20" type="noConversion"/>
  <conditionalFormatting sqref="C4:D4 C5:C6">
    <cfRule type="duplicateValues" dxfId="17" priority="271" stopIfTrue="1"/>
    <cfRule type="duplicateValues" dxfId="16" priority="272" stopIfTrue="1"/>
  </conditionalFormatting>
  <conditionalFormatting sqref="B832:B839">
    <cfRule type="duplicateValues" dxfId="15" priority="1276" stopIfTrue="1"/>
    <cfRule type="duplicateValues" dxfId="14" priority="1277" stopIfTrue="1"/>
  </conditionalFormatting>
  <conditionalFormatting sqref="B195">
    <cfRule type="duplicateValues" dxfId="13" priority="10"/>
  </conditionalFormatting>
  <conditionalFormatting sqref="B195">
    <cfRule type="duplicateValues" dxfId="12" priority="9"/>
  </conditionalFormatting>
  <conditionalFormatting sqref="C195:D195">
    <cfRule type="duplicateValues" dxfId="11" priority="11"/>
  </conditionalFormatting>
  <conditionalFormatting sqref="C195:D195">
    <cfRule type="duplicateValues" dxfId="10" priority="12"/>
  </conditionalFormatting>
  <conditionalFormatting sqref="B493">
    <cfRule type="duplicateValues" dxfId="9" priority="8"/>
  </conditionalFormatting>
  <conditionalFormatting sqref="B733">
    <cfRule type="duplicateValues" dxfId="8" priority="7"/>
  </conditionalFormatting>
  <conditionalFormatting sqref="B62">
    <cfRule type="duplicateValues" dxfId="7" priority="6"/>
  </conditionalFormatting>
  <conditionalFormatting sqref="B41">
    <cfRule type="duplicateValues" dxfId="6" priority="5"/>
  </conditionalFormatting>
  <conditionalFormatting sqref="B97">
    <cfRule type="duplicateValues" dxfId="5" priority="4"/>
  </conditionalFormatting>
  <conditionalFormatting sqref="B684 B681">
    <cfRule type="duplicateValues" dxfId="4" priority="1472"/>
  </conditionalFormatting>
  <conditionalFormatting sqref="B755">
    <cfRule type="duplicateValues" dxfId="3" priority="3"/>
  </conditionalFormatting>
  <conditionalFormatting sqref="B756:B831 B180:C180 B173:C174 B181:B194 B175:B179 B682:B683 C186:C187 D188 B63:B96 B727:B732 B685:B725 B536:B680 B494:B534 B196:B492 B734:B754 B98:B172 B42:B61 B7:B40">
    <cfRule type="duplicateValues" dxfId="2" priority="1489"/>
  </conditionalFormatting>
  <conditionalFormatting sqref="D842:D844">
    <cfRule type="duplicateValues" dxfId="1" priority="1" stopIfTrue="1"/>
    <cfRule type="duplicateValues" dxfId="0" priority="2" stopIfTrue="1"/>
  </conditionalFormatting>
  <printOptions horizontalCentered="1"/>
  <pageMargins left="0" right="0" top="0.39370078740157483" bottom="0.39370078740157483" header="0" footer="0"/>
  <pageSetup paperSize="5" scale="41" fitToHeight="0" orientation="landscape" r:id="rId1"/>
  <rowBreaks count="7" manualBreakCount="7">
    <brk id="76" max="20" man="1"/>
    <brk id="168" max="20" man="1"/>
    <brk id="260" max="20" man="1"/>
    <brk id="352" max="20" man="1"/>
    <brk id="444" max="20" man="1"/>
    <brk id="720" max="20" man="1"/>
    <brk id="811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MT EMPLEADOS FIJOS FEBRERO 2022</vt:lpstr>
      <vt:lpstr>'MT EMPLEADOS FIJOS FEBRERO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2022-03-11T14:59:46Z</cp:lastPrinted>
  <dcterms:created xsi:type="dcterms:W3CDTF">2018-09-18T20:01:26Z</dcterms:created>
  <dcterms:modified xsi:type="dcterms:W3CDTF">2022-03-11T15:03:42Z</dcterms:modified>
</cp:coreProperties>
</file>